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20\август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'6,'!$A$1:$F$209</definedName>
    <definedName name="_xlnm.Print_Area" localSheetId="5">'7'!$A$2:$G$279</definedName>
  </definedNames>
  <calcPr calcId="152511" refMode="R1C1"/>
</workbook>
</file>

<file path=xl/calcChain.xml><?xml version="1.0" encoding="utf-8"?>
<calcChain xmlns="http://schemas.openxmlformats.org/spreadsheetml/2006/main">
  <c r="G175" i="3" l="1"/>
  <c r="G179" i="3"/>
  <c r="G176" i="3"/>
  <c r="G225" i="3"/>
  <c r="G216" i="3"/>
  <c r="F178" i="5"/>
  <c r="F185" i="5"/>
  <c r="F147" i="5"/>
  <c r="F144" i="5"/>
  <c r="D35" i="2"/>
  <c r="G211" i="3"/>
  <c r="G210" i="3" s="1"/>
  <c r="F173" i="5"/>
  <c r="F172" i="5" s="1"/>
  <c r="G206" i="3"/>
  <c r="G207" i="3"/>
  <c r="F169" i="5"/>
  <c r="F168" i="5" s="1"/>
  <c r="G204" i="3"/>
  <c r="G214" i="3"/>
  <c r="G213" i="3" s="1"/>
  <c r="F166" i="5"/>
  <c r="G168" i="3"/>
  <c r="G159" i="3"/>
  <c r="G158" i="3" s="1"/>
  <c r="G165" i="3"/>
  <c r="G164" i="3" s="1"/>
  <c r="F176" i="5"/>
  <c r="F175" i="5" s="1"/>
  <c r="F130" i="5"/>
  <c r="F129" i="5" s="1"/>
  <c r="F133" i="5"/>
  <c r="F53" i="5"/>
  <c r="F52" i="5" s="1"/>
  <c r="F143" i="5" l="1"/>
  <c r="G228" i="3"/>
  <c r="F188" i="5"/>
  <c r="G235" i="3"/>
  <c r="G234" i="3" s="1"/>
  <c r="G238" i="3"/>
  <c r="G237" i="3" s="1"/>
  <c r="G64" i="3"/>
  <c r="G63" i="3" s="1"/>
  <c r="F195" i="5"/>
  <c r="F194" i="5" s="1"/>
  <c r="F200" i="5"/>
  <c r="F198" i="5"/>
  <c r="F197" i="5" s="1"/>
  <c r="F50" i="5"/>
  <c r="F49" i="5" s="1"/>
  <c r="D17" i="2"/>
  <c r="C40" i="1"/>
  <c r="C38" i="1" s="1"/>
  <c r="G150" i="3" l="1"/>
  <c r="G149" i="3" s="1"/>
  <c r="G148" i="3" s="1"/>
  <c r="C24" i="1"/>
  <c r="G75" i="3"/>
  <c r="G74" i="3" s="1"/>
  <c r="G73" i="3" s="1"/>
  <c r="F118" i="5"/>
  <c r="F117" i="5" s="1"/>
  <c r="F116" i="5" s="1"/>
  <c r="D40" i="2"/>
  <c r="F67" i="5"/>
  <c r="F61" i="5"/>
  <c r="F60" i="5" s="1"/>
  <c r="F59" i="5" s="1"/>
  <c r="F25" i="5" l="1"/>
  <c r="F111" i="5"/>
  <c r="F113" i="5"/>
  <c r="G133" i="3"/>
  <c r="G135" i="3"/>
  <c r="F203" i="5"/>
  <c r="G132" i="3" l="1"/>
  <c r="G131" i="3" s="1"/>
  <c r="F110" i="5"/>
  <c r="D31" i="2"/>
  <c r="G129" i="3"/>
  <c r="G128" i="3" s="1"/>
  <c r="G127" i="3" s="1"/>
  <c r="G126" i="3" s="1"/>
  <c r="F107" i="5"/>
  <c r="F106" i="5" s="1"/>
  <c r="F105" i="5" s="1"/>
  <c r="F104" i="5" s="1"/>
  <c r="C37" i="1"/>
  <c r="F141" i="5"/>
  <c r="G173" i="3"/>
  <c r="G172" i="3" s="1"/>
  <c r="D33" i="2"/>
  <c r="G182" i="3"/>
  <c r="G181" i="3" s="1"/>
  <c r="G185" i="3"/>
  <c r="G184" i="3" s="1"/>
  <c r="G188" i="3"/>
  <c r="G187" i="3" s="1"/>
  <c r="F153" i="5"/>
  <c r="F152" i="5" s="1"/>
  <c r="F150" i="5"/>
  <c r="F149" i="5" s="1"/>
  <c r="D22" i="2"/>
  <c r="C16" i="1"/>
  <c r="C30" i="1"/>
  <c r="F109" i="5"/>
  <c r="G154" i="3"/>
  <c r="G38" i="3"/>
  <c r="F136" i="5"/>
  <c r="F122" i="5"/>
  <c r="F22" i="5"/>
  <c r="G47" i="3"/>
  <c r="F161" i="5"/>
  <c r="F31" i="5"/>
  <c r="C23" i="1"/>
  <c r="G170" i="3"/>
  <c r="G167" i="3" s="1"/>
  <c r="F138" i="5"/>
  <c r="F57" i="5"/>
  <c r="F56" i="5"/>
  <c r="F55" i="5" s="1"/>
  <c r="G71" i="3"/>
  <c r="G70" i="3"/>
  <c r="G69" i="3" s="1"/>
  <c r="G156" i="3"/>
  <c r="G67" i="3"/>
  <c r="G66" i="3" s="1"/>
  <c r="F41" i="5"/>
  <c r="F40" i="5" s="1"/>
  <c r="F181" i="5"/>
  <c r="C19" i="1"/>
  <c r="G220" i="3"/>
  <c r="G244" i="3"/>
  <c r="G243" i="3" s="1"/>
  <c r="G242" i="3" s="1"/>
  <c r="G241" i="3" s="1"/>
  <c r="G230" i="3"/>
  <c r="G192" i="3"/>
  <c r="G196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D47" i="2" s="1"/>
  <c r="F206" i="5"/>
  <c r="F205" i="5" s="1"/>
  <c r="F204" i="5" s="1"/>
  <c r="F202" i="5" s="1"/>
  <c r="F190" i="5"/>
  <c r="F157" i="5"/>
  <c r="F124" i="5"/>
  <c r="F77" i="5"/>
  <c r="F76" i="5" s="1"/>
  <c r="F99" i="5"/>
  <c r="F98" i="5" s="1"/>
  <c r="F102" i="5"/>
  <c r="F101" i="5" s="1"/>
  <c r="F71" i="5"/>
  <c r="F66" i="5" s="1"/>
  <c r="F65" i="5" s="1"/>
  <c r="F33" i="5"/>
  <c r="F17" i="5"/>
  <c r="G162" i="3"/>
  <c r="G161" i="3" s="1"/>
  <c r="F132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49" i="3"/>
  <c r="G248" i="3" s="1"/>
  <c r="G247" i="3" s="1"/>
  <c r="G246" i="3" s="1"/>
  <c r="G245" i="3" s="1"/>
  <c r="G253" i="3"/>
  <c r="G252" i="3" s="1"/>
  <c r="G251" i="3" s="1"/>
  <c r="G250" i="3" s="1"/>
  <c r="G257" i="3"/>
  <c r="G256" i="3" s="1"/>
  <c r="G255" i="3" s="1"/>
  <c r="F88" i="5"/>
  <c r="F87" i="5" s="1"/>
  <c r="F82" i="5"/>
  <c r="F81" i="5" s="1"/>
  <c r="F93" i="5"/>
  <c r="F96" i="5"/>
  <c r="F85" i="5"/>
  <c r="C14" i="1"/>
  <c r="F29" i="5"/>
  <c r="F38" i="5"/>
  <c r="F37" i="5" s="1"/>
  <c r="C33" i="1"/>
  <c r="D29" i="2"/>
  <c r="D44" i="2"/>
  <c r="F127" i="5"/>
  <c r="F126" i="5" s="1"/>
  <c r="F46" i="5"/>
  <c r="F45" i="5" s="1"/>
  <c r="F44" i="5" s="1"/>
  <c r="G139" i="3"/>
  <c r="G138" i="3" s="1"/>
  <c r="G277" i="3"/>
  <c r="G276" i="3" s="1"/>
  <c r="G275" i="3"/>
  <c r="G274" i="3" s="1"/>
  <c r="G271" i="3"/>
  <c r="G266" i="3"/>
  <c r="G269" i="3"/>
  <c r="G263" i="3"/>
  <c r="G262" i="3" s="1"/>
  <c r="G201" i="3"/>
  <c r="G200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F135" i="5" l="1"/>
  <c r="F24" i="5"/>
  <c r="F21" i="5" s="1"/>
  <c r="F20" i="5" s="1"/>
  <c r="G218" i="3"/>
  <c r="G203" i="3" s="1"/>
  <c r="G191" i="3"/>
  <c r="G190" i="3" s="1"/>
  <c r="G153" i="3"/>
  <c r="G152" i="3" s="1"/>
  <c r="F156" i="5"/>
  <c r="F155" i="5" s="1"/>
  <c r="F140" i="5"/>
  <c r="F121" i="5"/>
  <c r="F120" i="5" s="1"/>
  <c r="F180" i="5"/>
  <c r="F16" i="5"/>
  <c r="F15" i="5" s="1"/>
  <c r="F14" i="5" s="1"/>
  <c r="F13" i="5"/>
  <c r="F64" i="5"/>
  <c r="F63" i="5" s="1"/>
  <c r="C20" i="6"/>
  <c r="C19" i="6" s="1"/>
  <c r="C18" i="6" s="1"/>
  <c r="C17" i="6" s="1"/>
  <c r="C13" i="1"/>
  <c r="C50" i="1" s="1"/>
  <c r="G109" i="3"/>
  <c r="G105" i="3" s="1"/>
  <c r="G104" i="3" s="1"/>
  <c r="F80" i="5"/>
  <c r="F92" i="5"/>
  <c r="F90" i="5" s="1"/>
  <c r="G56" i="3"/>
  <c r="G80" i="3"/>
  <c r="G78" i="3" s="1"/>
  <c r="G77" i="3" s="1"/>
  <c r="G40" i="3"/>
  <c r="G37" i="3" s="1"/>
  <c r="G265" i="3"/>
  <c r="G261" i="3" s="1"/>
  <c r="G260" i="3" s="1"/>
  <c r="G98" i="3"/>
  <c r="G97" i="3" s="1"/>
  <c r="G88" i="3"/>
  <c r="G240" i="3"/>
  <c r="F75" i="5"/>
  <c r="F74" i="5" s="1"/>
  <c r="F73" i="5" s="1"/>
  <c r="F165" i="5" l="1"/>
  <c r="F164" i="5" s="1"/>
  <c r="F163" i="5" s="1"/>
  <c r="F12" i="5"/>
  <c r="G137" i="3"/>
  <c r="F115" i="5"/>
  <c r="F79" i="5"/>
  <c r="G36" i="3"/>
  <c r="G35" i="3" s="1"/>
  <c r="G17" i="3" s="1"/>
  <c r="C16" i="6"/>
  <c r="C15" i="6" s="1"/>
  <c r="C14" i="6" s="1"/>
  <c r="C13" i="6" s="1"/>
  <c r="C12" i="6" s="1"/>
  <c r="G79" i="3"/>
  <c r="G199" i="3"/>
  <c r="G87" i="3"/>
  <c r="F208" i="5" l="1"/>
  <c r="G279" i="3"/>
  <c r="G198" i="3"/>
</calcChain>
</file>

<file path=xl/sharedStrings.xml><?xml version="1.0" encoding="utf-8"?>
<sst xmlns="http://schemas.openxmlformats.org/spreadsheetml/2006/main" count="2464" uniqueCount="391">
  <si>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</si>
  <si>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</si>
  <si>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</si>
  <si>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</si>
  <si>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</si>
  <si>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</si>
  <si>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</si>
  <si>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</si>
  <si>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</si>
  <si>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</si>
  <si>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</si>
  <si>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</si>
  <si>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</si>
  <si>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</si>
  <si>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</si>
  <si>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</si>
  <si>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</si>
  <si>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</si>
  <si>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</si>
  <si>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</si>
  <si>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</si>
  <si>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</si>
  <si>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</si>
  <si>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</si>
  <si>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</si>
  <si>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</si>
  <si>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</si>
  <si>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</si>
  <si>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</si>
  <si>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</si>
  <si>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</si>
  <si>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</si>
  <si>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</si>
  <si>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</si>
  <si>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</si>
  <si>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</si>
  <si>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</si>
  <si>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</si>
  <si>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</si>
  <si>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</si>
  <si>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</si>
  <si>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</si>
  <si>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</si>
  <si>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</si>
  <si>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</si>
  <si>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</si>
  <si>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</si>
  <si>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</si>
  <si>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</si>
  <si>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</si>
  <si>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</si>
  <si>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</si>
  <si>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</si>
  <si>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</si>
  <si>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</si>
  <si>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</si>
  <si>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</si>
  <si>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</si>
  <si>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</si>
  <si>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</si>
  <si>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</si>
  <si>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</si>
  <si>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</si>
  <si>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</si>
  <si>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</si>
  <si>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</si>
  <si>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</si>
  <si>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</si>
  <si>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</si>
  <si>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</si>
  <si>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</si>
  <si>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</si>
  <si>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</si>
  <si>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</si>
  <si>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</si>
  <si>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</si>
  <si>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</si>
  <si>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</si>
  <si>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</si>
  <si>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</si>
  <si>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</si>
  <si>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</si>
  <si>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</si>
  <si>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</si>
  <si>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</si>
  <si>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</si>
  <si>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</si>
  <si>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</si>
  <si>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</si>
  <si>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</si>
  <si>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</si>
  <si>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</si>
  <si>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</si>
  <si>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</si>
  <si>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</si>
  <si>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</si>
  <si>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</si>
  <si>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</si>
  <si>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</si>
  <si>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</si>
  <si>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</si>
  <si>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</si>
  <si>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</si>
  <si>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</si>
  <si>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</si>
  <si>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</si>
  <si>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</si>
  <si>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</si>
  <si>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</si>
  <si>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</si>
  <si>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</si>
  <si>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</si>
  <si>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</si>
  <si>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</si>
  <si>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</si>
  <si>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</si>
  <si>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</si>
  <si>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</si>
  <si>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</si>
  <si>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</si>
  <si>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</si>
  <si>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</si>
  <si>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</si>
  <si>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</si>
  <si>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</si>
  <si>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</si>
  <si>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</si>
  <si>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</si>
  <si>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</si>
  <si>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</si>
  <si>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</si>
  <si>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</si>
  <si>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</si>
  <si>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</si>
  <si>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</si>
  <si>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</si>
  <si>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</si>
  <si>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</si>
  <si>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</si>
  <si>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</si>
  <si>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</si>
  <si>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</si>
  <si>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</si>
  <si>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</si>
  <si>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</si>
  <si>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</si>
  <si>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</si>
  <si>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</si>
  <si>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</si>
  <si>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</si>
  <si>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</si>
  <si>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</si>
  <si>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</si>
  <si>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</si>
  <si>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</si>
  <si>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</si>
  <si>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</si>
  <si>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</si>
  <si>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</si>
  <si>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</si>
  <si>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</si>
  <si>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</si>
  <si>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</si>
  <si>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</si>
  <si>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</si>
  <si>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</si>
  <si>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</si>
  <si>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</si>
  <si>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</si>
  <si>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</si>
  <si>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</si>
  <si>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</si>
  <si>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</si>
  <si>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</si>
  <si>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</si>
  <si>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</si>
  <si>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361 00 90010</t>
  </si>
  <si>
    <t>243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</si>
  <si>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</si>
  <si>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</si>
  <si>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</si>
  <si>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</si>
  <si>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</si>
  <si>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</si>
  <si>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</si>
  <si>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</si>
  <si>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</si>
  <si>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</si>
  <si>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</si>
  <si>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</si>
  <si>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</si>
  <si>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</si>
  <si>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</si>
  <si>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</si>
  <si>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</si>
  <si>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</si>
  <si>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</si>
  <si>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</si>
  <si>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</si>
  <si>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</si>
  <si>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</si>
  <si>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</si>
  <si>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</si>
  <si>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</si>
  <si>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</si>
  <si>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</si>
  <si>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</si>
  <si>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</si>
  <si>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</si>
  <si>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</si>
  <si>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</si>
  <si>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</si>
  <si>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</si>
  <si>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</si>
  <si>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</si>
  <si>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</si>
  <si>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</si>
  <si>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</si>
  <si>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</si>
  <si>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</si>
  <si>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</si>
  <si>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</si>
  <si>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</si>
  <si>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</si>
  <si>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</si>
  <si>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</si>
  <si>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</si>
  <si>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</si>
  <si>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</si>
  <si>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</si>
  <si>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</si>
  <si>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351 00 78240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</si>
  <si>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</si>
  <si>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</si>
  <si>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</si>
  <si>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</si>
  <si>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</si>
  <si>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</si>
  <si>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</si>
  <si>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</si>
  <si>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</si>
  <si>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</si>
  <si>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</si>
  <si>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</si>
  <si>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</si>
  <si>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</si>
  <si>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</si>
  <si>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</si>
  <si>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</si>
  <si>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</si>
  <si>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</si>
  <si>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</si>
  <si>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</si>
  <si>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</si>
  <si>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</si>
  <si>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</si>
  <si>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</si>
  <si>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</si>
  <si>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</si>
  <si>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</si>
  <si>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</si>
  <si>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</si>
  <si>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</si>
  <si>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</si>
  <si>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</si>
  <si>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</si>
  <si>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</si>
  <si>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</si>
  <si>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</si>
  <si>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</si>
  <si>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</si>
  <si>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</si>
  <si>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</si>
  <si>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</si>
  <si>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</si>
  <si>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</si>
  <si>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</si>
  <si>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</si>
  <si>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</si>
  <si>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</si>
  <si>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</si>
  <si>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</si>
  <si>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</si>
  <si>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</si>
  <si>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</si>
  <si>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</si>
  <si>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</si>
  <si>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</si>
  <si>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</si>
  <si>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</si>
  <si>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</si>
  <si>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</si>
  <si>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</si>
  <si>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</si>
  <si>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</si>
  <si>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</si>
  <si>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</si>
  <si>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</si>
  <si>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</si>
  <si>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</si>
  <si>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</si>
  <si>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</si>
  <si>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</si>
  <si>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</si>
  <si>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</si>
  <si>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</si>
  <si>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</si>
  <si>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</si>
  <si>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</si>
  <si>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</si>
  <si>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</si>
  <si>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</si>
  <si>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</si>
  <si>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</si>
  <si>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</si>
  <si>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</si>
  <si>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</si>
  <si>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</si>
  <si>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</si>
  <si>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</si>
  <si>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</si>
  <si>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</si>
  <si>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</si>
  <si>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</si>
  <si>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</si>
  <si>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</si>
  <si>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</si>
  <si>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</si>
  <si>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</si>
  <si>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</si>
  <si>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</si>
  <si>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</si>
  <si>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</si>
  <si>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</si>
  <si>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</si>
  <si>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</si>
  <si>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</si>
  <si>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</si>
  <si>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</si>
  <si>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</si>
  <si>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</si>
  <si>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</si>
  <si>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</si>
  <si>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</si>
  <si>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</si>
  <si>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</si>
  <si>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</si>
  <si>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</si>
  <si>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</si>
  <si>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</si>
  <si>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</si>
  <si>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</si>
  <si>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</si>
  <si>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</si>
  <si>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</si>
  <si>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</si>
  <si>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</si>
  <si>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</si>
  <si>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</si>
  <si>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</si>
  <si>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</si>
  <si>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</si>
  <si>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</si>
  <si>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</si>
  <si>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</si>
  <si>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</si>
  <si>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</si>
  <si>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</si>
  <si>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>000 2 02 25519 10 0000 150</t>
  </si>
  <si>
    <t>Субсидия бюджетам сельских поселений на поддержку отрасли культуры</t>
  </si>
  <si>
    <t xml:space="preserve">      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</si>
  <si>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</si>
  <si>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321 00 S6740</t>
  </si>
  <si>
    <t>321 00 S8420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</si>
  <si>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</si>
  <si>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</t>
  </si>
  <si>
    <t>Расходы на содержание  органов местного самоуправления и обеспечение их функций</t>
  </si>
  <si>
    <t>Мероприятия  по  реализации муниципальной программы "Развитие сферы культуры"</t>
  </si>
  <si>
    <t>ИМТ</t>
  </si>
  <si>
    <t xml:space="preserve">Культура  </t>
  </si>
  <si>
    <t>351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</si>
  <si>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</si>
  <si>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351 00 88230</t>
  </si>
  <si>
    <t>Реализация мероприятий по содействию трудоустройству несовершеннолетних граждан на территории Архангельской области</t>
  </si>
  <si>
    <t>331 00 S8530</t>
  </si>
  <si>
    <t>от "30" июля 2020 года №175</t>
  </si>
  <si>
    <t>МО "Оксовское" от "30" июля  2020 года №175</t>
  </si>
  <si>
    <t xml:space="preserve">от "30"июля  2020 года №175 </t>
  </si>
  <si>
    <t xml:space="preserve">от "30" июля  2020 года № 175 </t>
  </si>
  <si>
    <t>от "30" июля  2020 года №175</t>
  </si>
  <si>
    <t xml:space="preserve">МО "Оксовское" от "30" июля 2020 №175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</si>
</sst>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2" fontId="7" fillId="0" borderId="1" xfId="3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F12" sqref="F12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2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5"/>
      <c r="B1" s="235"/>
      <c r="C1" s="235"/>
    </row>
    <row r="2" spans="1:3" ht="14.25" customHeight="1" x14ac:dyDescent="0.25">
      <c r="A2" s="236" t="s">
        <v>350</v>
      </c>
      <c r="B2" s="236"/>
      <c r="C2" s="236"/>
    </row>
    <row r="3" spans="1:3" x14ac:dyDescent="0.2">
      <c r="A3" s="234" t="s">
        <v>366</v>
      </c>
      <c r="B3" s="234"/>
      <c r="C3" s="234"/>
    </row>
    <row r="4" spans="1:3" x14ac:dyDescent="0.2">
      <c r="A4" s="234" t="s">
        <v>386</v>
      </c>
      <c r="B4" s="234"/>
      <c r="C4" s="234"/>
    </row>
    <row r="5" spans="1:3" x14ac:dyDescent="0.2">
      <c r="A5" s="234"/>
      <c r="B5" s="234"/>
      <c r="C5" s="234"/>
    </row>
    <row r="6" spans="1:3" x14ac:dyDescent="0.2">
      <c r="A6" s="1"/>
      <c r="B6" s="2"/>
      <c r="C6" s="198"/>
    </row>
    <row r="7" spans="1:3" x14ac:dyDescent="0.2">
      <c r="A7" s="1"/>
      <c r="B7" s="2"/>
      <c r="C7" s="198"/>
    </row>
    <row r="8" spans="1:3" x14ac:dyDescent="0.2">
      <c r="A8" s="1"/>
      <c r="B8" s="2"/>
      <c r="C8" s="198"/>
    </row>
    <row r="9" spans="1:3" ht="15.75" x14ac:dyDescent="0.25">
      <c r="A9" s="40"/>
      <c r="B9" s="36" t="s">
        <v>1</v>
      </c>
      <c r="C9" s="199"/>
    </row>
    <row r="10" spans="1:3" ht="15.75" x14ac:dyDescent="0.25">
      <c r="A10" s="40"/>
      <c r="B10" s="226" t="s">
        <v>345</v>
      </c>
      <c r="C10" s="200"/>
    </row>
    <row r="11" spans="1:3" ht="15.75" thickBot="1" x14ac:dyDescent="0.3">
      <c r="A11" s="41"/>
      <c r="B11" s="40"/>
      <c r="C11" s="201"/>
    </row>
    <row r="12" spans="1:3" ht="29.25" customHeight="1" thickBot="1" x14ac:dyDescent="0.25">
      <c r="A12" s="42" t="s">
        <v>2</v>
      </c>
      <c r="B12" s="37" t="s">
        <v>3</v>
      </c>
      <c r="C12" s="202" t="s">
        <v>4</v>
      </c>
    </row>
    <row r="13" spans="1:3" ht="20.25" customHeight="1" thickBot="1" x14ac:dyDescent="0.25">
      <c r="A13" s="43" t="s">
        <v>291</v>
      </c>
      <c r="B13" s="101" t="s">
        <v>5</v>
      </c>
      <c r="C13" s="203">
        <f>SUM(C14+C16+C19+C23+C30)</f>
        <v>1841.1000000000001</v>
      </c>
    </row>
    <row r="14" spans="1:3" ht="19.5" customHeight="1" thickBot="1" x14ac:dyDescent="0.25">
      <c r="A14" s="43" t="s">
        <v>292</v>
      </c>
      <c r="B14" s="101" t="s">
        <v>6</v>
      </c>
      <c r="C14" s="204">
        <f>SUM(C15)</f>
        <v>178</v>
      </c>
    </row>
    <row r="15" spans="1:3" ht="21" customHeight="1" thickBot="1" x14ac:dyDescent="0.25">
      <c r="A15" s="44" t="s">
        <v>293</v>
      </c>
      <c r="B15" s="102" t="s">
        <v>7</v>
      </c>
      <c r="C15" s="205">
        <v>178</v>
      </c>
    </row>
    <row r="16" spans="1:3" ht="19.5" customHeight="1" thickBot="1" x14ac:dyDescent="0.25">
      <c r="A16" s="43" t="s">
        <v>294</v>
      </c>
      <c r="B16" s="101" t="s">
        <v>8</v>
      </c>
      <c r="C16" s="204">
        <f>SUM(C17:C18)</f>
        <v>1136.2</v>
      </c>
    </row>
    <row r="17" spans="1:9" ht="18" customHeight="1" thickBot="1" x14ac:dyDescent="0.25">
      <c r="A17" s="44" t="s">
        <v>295</v>
      </c>
      <c r="B17" s="102" t="s">
        <v>9</v>
      </c>
      <c r="C17" s="205">
        <v>376</v>
      </c>
      <c r="D17" t="s">
        <v>10</v>
      </c>
    </row>
    <row r="18" spans="1:9" ht="17.25" customHeight="1" thickBot="1" x14ac:dyDescent="0.25">
      <c r="A18" s="44" t="s">
        <v>296</v>
      </c>
      <c r="B18" s="102" t="s">
        <v>11</v>
      </c>
      <c r="C18" s="205">
        <v>760.2</v>
      </c>
      <c r="D18" t="s">
        <v>10</v>
      </c>
    </row>
    <row r="19" spans="1:9" ht="18" customHeight="1" thickBot="1" x14ac:dyDescent="0.25">
      <c r="A19" s="43" t="s">
        <v>297</v>
      </c>
      <c r="B19" s="101" t="s">
        <v>12</v>
      </c>
      <c r="C19" s="204">
        <f>C20</f>
        <v>25.9</v>
      </c>
    </row>
    <row r="20" spans="1:9" ht="45.75" thickBot="1" x14ac:dyDescent="0.25">
      <c r="A20" s="44" t="s">
        <v>298</v>
      </c>
      <c r="B20" s="103" t="s">
        <v>13</v>
      </c>
      <c r="C20" s="205">
        <v>25.9</v>
      </c>
    </row>
    <row r="21" spans="1:9" ht="29.25" hidden="1" thickBot="1" x14ac:dyDescent="0.25">
      <c r="A21" s="45" t="s">
        <v>14</v>
      </c>
      <c r="B21" s="104" t="s">
        <v>15</v>
      </c>
      <c r="C21" s="206">
        <v>0</v>
      </c>
    </row>
    <row r="22" spans="1:9" ht="15.75" hidden="1" thickBot="1" x14ac:dyDescent="0.25">
      <c r="A22" s="46" t="s">
        <v>16</v>
      </c>
      <c r="B22" s="105" t="s">
        <v>8</v>
      </c>
      <c r="C22" s="207">
        <v>0</v>
      </c>
    </row>
    <row r="23" spans="1:9" ht="32.25" customHeight="1" thickBot="1" x14ac:dyDescent="0.25">
      <c r="A23" s="43" t="s">
        <v>299</v>
      </c>
      <c r="B23" s="99" t="s">
        <v>17</v>
      </c>
      <c r="C23" s="204">
        <f>C24</f>
        <v>151</v>
      </c>
    </row>
    <row r="24" spans="1:9" ht="75.75" thickBot="1" x14ac:dyDescent="0.25">
      <c r="A24" s="44" t="s">
        <v>300</v>
      </c>
      <c r="B24" s="103" t="s">
        <v>18</v>
      </c>
      <c r="C24" s="95">
        <f>C27</f>
        <v>151</v>
      </c>
      <c r="E24" s="3"/>
    </row>
    <row r="25" spans="1:9" ht="75.75" hidden="1" thickBot="1" x14ac:dyDescent="0.25">
      <c r="A25" s="47" t="s">
        <v>19</v>
      </c>
      <c r="B25" s="106" t="s">
        <v>20</v>
      </c>
      <c r="C25" s="96">
        <v>0</v>
      </c>
    </row>
    <row r="26" spans="1:9" ht="60.75" hidden="1" thickBot="1" x14ac:dyDescent="0.25">
      <c r="A26" s="48" t="s">
        <v>21</v>
      </c>
      <c r="B26" s="107" t="s">
        <v>22</v>
      </c>
      <c r="C26" s="97"/>
    </row>
    <row r="27" spans="1:9" ht="60" customHeight="1" thickBot="1" x14ac:dyDescent="0.25">
      <c r="A27" s="49" t="s">
        <v>301</v>
      </c>
      <c r="B27" s="108" t="s">
        <v>23</v>
      </c>
      <c r="C27" s="95">
        <v>151</v>
      </c>
      <c r="G27" s="3"/>
    </row>
    <row r="28" spans="1:9" ht="45.75" hidden="1" thickBot="1" x14ac:dyDescent="0.25">
      <c r="A28" s="4" t="s">
        <v>24</v>
      </c>
      <c r="B28" s="109" t="s">
        <v>25</v>
      </c>
      <c r="C28" s="208"/>
      <c r="D28" t="s">
        <v>10</v>
      </c>
    </row>
    <row r="29" spans="1:9" ht="75" hidden="1" customHeight="1" thickBot="1" x14ac:dyDescent="0.25">
      <c r="A29" s="50" t="s">
        <v>26</v>
      </c>
      <c r="B29" s="107" t="s">
        <v>273</v>
      </c>
      <c r="C29" s="98"/>
      <c r="D29" t="s">
        <v>10</v>
      </c>
    </row>
    <row r="30" spans="1:9" ht="33.75" customHeight="1" thickBot="1" x14ac:dyDescent="0.25">
      <c r="A30" s="51" t="s">
        <v>302</v>
      </c>
      <c r="B30" s="99" t="s">
        <v>27</v>
      </c>
      <c r="C30" s="204">
        <f>C31+C36</f>
        <v>350</v>
      </c>
      <c r="I30" s="3"/>
    </row>
    <row r="31" spans="1:9" ht="18" customHeight="1" thickBot="1" x14ac:dyDescent="0.25">
      <c r="A31" s="44" t="s">
        <v>28</v>
      </c>
      <c r="B31" s="103" t="s">
        <v>29</v>
      </c>
      <c r="C31" s="95">
        <v>350</v>
      </c>
    </row>
    <row r="32" spans="1:9" ht="15.75" hidden="1" thickBot="1" x14ac:dyDescent="0.25">
      <c r="A32" s="52" t="s">
        <v>30</v>
      </c>
      <c r="B32" s="110" t="s">
        <v>31</v>
      </c>
      <c r="C32" s="96">
        <v>0</v>
      </c>
      <c r="I32" s="5"/>
    </row>
    <row r="33" spans="1:9" ht="17.25" hidden="1" customHeight="1" x14ac:dyDescent="0.2">
      <c r="A33" s="53" t="s">
        <v>32</v>
      </c>
      <c r="B33" s="111" t="s">
        <v>33</v>
      </c>
      <c r="C33" s="209">
        <f>C34+C35</f>
        <v>0</v>
      </c>
      <c r="I33" s="5"/>
    </row>
    <row r="34" spans="1:9" ht="15.75" hidden="1" customHeight="1" x14ac:dyDescent="0.2">
      <c r="A34" s="54" t="s">
        <v>34</v>
      </c>
      <c r="B34" s="110" t="s">
        <v>35</v>
      </c>
      <c r="C34" s="210">
        <v>0</v>
      </c>
    </row>
    <row r="35" spans="1:9" ht="12.75" hidden="1" customHeight="1" thickBot="1" x14ac:dyDescent="0.25">
      <c r="A35" s="55" t="s">
        <v>36</v>
      </c>
      <c r="B35" s="112" t="s">
        <v>37</v>
      </c>
      <c r="C35" s="207">
        <v>0</v>
      </c>
    </row>
    <row r="36" spans="1:9" ht="18.75" hidden="1" customHeight="1" thickBot="1" x14ac:dyDescent="0.25">
      <c r="A36" s="44" t="s">
        <v>323</v>
      </c>
      <c r="B36" s="110" t="s">
        <v>329</v>
      </c>
      <c r="C36" s="211"/>
    </row>
    <row r="37" spans="1:9" ht="22.5" customHeight="1" thickBot="1" x14ac:dyDescent="0.25">
      <c r="A37" s="43" t="s">
        <v>303</v>
      </c>
      <c r="B37" s="99" t="s">
        <v>38</v>
      </c>
      <c r="C37" s="204">
        <f>C38+C49+C48</f>
        <v>9039.4999999999982</v>
      </c>
    </row>
    <row r="38" spans="1:9" ht="29.25" thickBot="1" x14ac:dyDescent="0.25">
      <c r="A38" s="51" t="s">
        <v>304</v>
      </c>
      <c r="B38" s="99" t="s">
        <v>39</v>
      </c>
      <c r="C38" s="204">
        <f>C39+C40+C44+C45+C46+C47</f>
        <v>10124.499999999998</v>
      </c>
    </row>
    <row r="39" spans="1:9" ht="32.25" customHeight="1" thickBot="1" x14ac:dyDescent="0.25">
      <c r="A39" s="44" t="s">
        <v>305</v>
      </c>
      <c r="B39" s="103" t="s">
        <v>261</v>
      </c>
      <c r="C39" s="205">
        <v>1985.4</v>
      </c>
      <c r="D39" s="3"/>
    </row>
    <row r="40" spans="1:9" ht="32.25" customHeight="1" thickBot="1" x14ac:dyDescent="0.25">
      <c r="A40" s="56" t="s">
        <v>306</v>
      </c>
      <c r="B40" s="103" t="s">
        <v>274</v>
      </c>
      <c r="C40" s="205">
        <f>C41+C42+C43</f>
        <v>5480</v>
      </c>
      <c r="D40" s="3"/>
    </row>
    <row r="41" spans="1:9" ht="64.5" customHeight="1" thickBot="1" x14ac:dyDescent="0.25">
      <c r="A41" s="56" t="s">
        <v>333</v>
      </c>
      <c r="B41" s="103" t="s">
        <v>332</v>
      </c>
      <c r="C41" s="205">
        <v>993.9</v>
      </c>
      <c r="D41" s="3"/>
    </row>
    <row r="42" spans="1:9" ht="32.25" customHeight="1" thickBot="1" x14ac:dyDescent="0.25">
      <c r="A42" s="56" t="s">
        <v>368</v>
      </c>
      <c r="B42" s="103" t="s">
        <v>369</v>
      </c>
      <c r="C42" s="205">
        <v>2384.3000000000002</v>
      </c>
      <c r="D42" s="3"/>
    </row>
    <row r="43" spans="1:9" ht="19.5" customHeight="1" thickBot="1" x14ac:dyDescent="0.25">
      <c r="A43" s="56" t="s">
        <v>307</v>
      </c>
      <c r="B43" s="103" t="s">
        <v>262</v>
      </c>
      <c r="C43" s="205">
        <v>2101.8000000000002</v>
      </c>
    </row>
    <row r="44" spans="1:9" ht="37.5" customHeight="1" thickBot="1" x14ac:dyDescent="0.25">
      <c r="A44" s="44" t="s">
        <v>308</v>
      </c>
      <c r="B44" s="103" t="s">
        <v>263</v>
      </c>
      <c r="C44" s="205">
        <v>62.5</v>
      </c>
      <c r="G44" s="225"/>
    </row>
    <row r="45" spans="1:9" ht="45.75" customHeight="1" thickBot="1" x14ac:dyDescent="0.25">
      <c r="A45" s="100" t="s">
        <v>309</v>
      </c>
      <c r="B45" s="108" t="s">
        <v>264</v>
      </c>
      <c r="C45" s="205">
        <v>387.9</v>
      </c>
      <c r="G45" s="224"/>
    </row>
    <row r="46" spans="1:9" ht="41.25" customHeight="1" thickBot="1" x14ac:dyDescent="0.25">
      <c r="A46" s="44" t="s">
        <v>310</v>
      </c>
      <c r="B46" s="103" t="s">
        <v>265</v>
      </c>
      <c r="C46" s="205">
        <v>1999.4</v>
      </c>
    </row>
    <row r="47" spans="1:9" ht="64.5" customHeight="1" thickBot="1" x14ac:dyDescent="0.25">
      <c r="A47" s="44" t="s">
        <v>311</v>
      </c>
      <c r="B47" s="108" t="s">
        <v>267</v>
      </c>
      <c r="C47" s="205">
        <v>209.3</v>
      </c>
    </row>
    <row r="48" spans="1:9" ht="50.25" hidden="1" customHeight="1" thickBot="1" x14ac:dyDescent="0.25">
      <c r="A48" s="57" t="s">
        <v>330</v>
      </c>
      <c r="B48" s="223" t="s">
        <v>331</v>
      </c>
      <c r="C48" s="210">
        <v>0</v>
      </c>
    </row>
    <row r="49" spans="1:3" ht="51" customHeight="1" thickBot="1" x14ac:dyDescent="0.25">
      <c r="A49" s="44" t="s">
        <v>312</v>
      </c>
      <c r="B49" s="108" t="s">
        <v>276</v>
      </c>
      <c r="C49" s="205">
        <v>-1085</v>
      </c>
    </row>
    <row r="50" spans="1:3" ht="15" thickBot="1" x14ac:dyDescent="0.25">
      <c r="A50" s="38" t="s">
        <v>40</v>
      </c>
      <c r="B50" s="39"/>
      <c r="C50" s="233">
        <f>C37+C13</f>
        <v>10880.599999999999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E8" sqref="E8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38" t="s">
        <v>351</v>
      </c>
      <c r="B2" s="238"/>
      <c r="C2" s="238"/>
      <c r="D2" s="20"/>
      <c r="E2" s="20"/>
      <c r="F2" s="20"/>
      <c r="G2" s="20"/>
      <c r="H2" s="20"/>
    </row>
    <row r="3" spans="1:8" x14ac:dyDescent="0.2">
      <c r="A3" s="238" t="s">
        <v>362</v>
      </c>
      <c r="B3" s="238"/>
      <c r="C3" s="238"/>
      <c r="D3" s="20"/>
      <c r="E3" s="20"/>
      <c r="F3" s="20"/>
      <c r="G3" s="20"/>
      <c r="H3" s="20"/>
    </row>
    <row r="4" spans="1:8" x14ac:dyDescent="0.2">
      <c r="A4" s="238" t="s">
        <v>255</v>
      </c>
      <c r="B4" s="238"/>
      <c r="C4" s="238"/>
      <c r="D4" s="20"/>
      <c r="E4" s="20"/>
      <c r="F4" s="20"/>
      <c r="G4" s="20"/>
      <c r="H4" s="20"/>
    </row>
    <row r="5" spans="1:8" x14ac:dyDescent="0.2">
      <c r="A5" s="234" t="s">
        <v>387</v>
      </c>
      <c r="B5" s="234"/>
      <c r="C5" s="234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37" t="s">
        <v>256</v>
      </c>
      <c r="B7" s="237"/>
      <c r="C7" s="237"/>
      <c r="D7" s="20"/>
      <c r="E7" s="20"/>
      <c r="F7" s="20"/>
      <c r="G7" s="20"/>
      <c r="H7" s="20"/>
    </row>
    <row r="8" spans="1:8" ht="15.75" x14ac:dyDescent="0.25">
      <c r="A8" s="237" t="s">
        <v>257</v>
      </c>
      <c r="B8" s="237"/>
      <c r="C8" s="237"/>
      <c r="D8" s="20"/>
      <c r="E8" s="20"/>
      <c r="F8" s="20"/>
      <c r="G8" s="20"/>
      <c r="H8" s="20"/>
    </row>
    <row r="9" spans="1:8" ht="15.75" x14ac:dyDescent="0.25">
      <c r="A9" s="237" t="s">
        <v>290</v>
      </c>
      <c r="B9" s="237"/>
      <c r="C9" s="237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258</v>
      </c>
      <c r="B12" s="35" t="s">
        <v>259</v>
      </c>
      <c r="C12" s="35" t="s">
        <v>260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246</v>
      </c>
      <c r="C13" s="23" t="s">
        <v>245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254</v>
      </c>
      <c r="C14" s="23" t="s">
        <v>253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F11" sqref="F11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4" t="s">
        <v>344</v>
      </c>
      <c r="B2" s="234"/>
      <c r="C2" s="234"/>
      <c r="D2" s="20"/>
      <c r="E2" s="20"/>
      <c r="F2" s="20"/>
    </row>
    <row r="3" spans="1:6" x14ac:dyDescent="0.2">
      <c r="A3" s="234" t="s">
        <v>361</v>
      </c>
      <c r="B3" s="234"/>
      <c r="C3" s="234"/>
      <c r="D3" s="20"/>
      <c r="E3" s="20"/>
      <c r="F3" s="20"/>
    </row>
    <row r="4" spans="1:6" x14ac:dyDescent="0.2">
      <c r="A4" s="234" t="s">
        <v>0</v>
      </c>
      <c r="B4" s="234"/>
      <c r="C4" s="234"/>
      <c r="D4" s="20"/>
      <c r="E4" s="20"/>
      <c r="F4" s="20"/>
    </row>
    <row r="5" spans="1:6" x14ac:dyDescent="0.2">
      <c r="A5" s="234" t="s">
        <v>388</v>
      </c>
      <c r="B5" s="234"/>
      <c r="C5" s="234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39" t="s">
        <v>233</v>
      </c>
      <c r="B7" s="239"/>
      <c r="C7" s="239"/>
      <c r="D7" s="20"/>
      <c r="E7" s="20"/>
      <c r="F7" s="20"/>
    </row>
    <row r="8" spans="1:6" ht="15.75" x14ac:dyDescent="0.25">
      <c r="A8" s="237" t="s">
        <v>346</v>
      </c>
      <c r="B8" s="237"/>
      <c r="C8" s="237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234</v>
      </c>
      <c r="B11" s="34" t="s">
        <v>235</v>
      </c>
      <c r="C11" s="34" t="s">
        <v>236</v>
      </c>
      <c r="D11" s="20"/>
      <c r="E11" s="20"/>
      <c r="F11" s="20"/>
    </row>
    <row r="12" spans="1:6" ht="26.25" thickBot="1" x14ac:dyDescent="0.25">
      <c r="A12" s="30" t="s">
        <v>237</v>
      </c>
      <c r="B12" s="25" t="s">
        <v>238</v>
      </c>
      <c r="C12" s="32">
        <f>C13+C17</f>
        <v>84.600000000002183</v>
      </c>
      <c r="D12" s="20"/>
      <c r="E12" s="20"/>
      <c r="F12" s="20"/>
    </row>
    <row r="13" spans="1:6" ht="13.5" thickBot="1" x14ac:dyDescent="0.25">
      <c r="A13" s="31" t="s">
        <v>239</v>
      </c>
      <c r="B13" s="25" t="s">
        <v>240</v>
      </c>
      <c r="C13" s="32">
        <f>C14</f>
        <v>-10880.599999999999</v>
      </c>
      <c r="D13" s="20"/>
      <c r="E13" s="20"/>
      <c r="F13" s="20"/>
    </row>
    <row r="14" spans="1:6" ht="13.5" thickBot="1" x14ac:dyDescent="0.25">
      <c r="A14" s="30" t="s">
        <v>241</v>
      </c>
      <c r="B14" s="25" t="s">
        <v>242</v>
      </c>
      <c r="C14" s="32">
        <f>C15</f>
        <v>-10880.599999999999</v>
      </c>
      <c r="D14" s="20"/>
      <c r="E14" s="20"/>
      <c r="F14" s="20"/>
    </row>
    <row r="15" spans="1:6" ht="13.5" thickBot="1" x14ac:dyDescent="0.25">
      <c r="A15" s="31" t="s">
        <v>243</v>
      </c>
      <c r="B15" s="25" t="s">
        <v>244</v>
      </c>
      <c r="C15" s="32">
        <f>C16</f>
        <v>-10880.599999999999</v>
      </c>
      <c r="D15" s="20"/>
      <c r="E15" s="20"/>
      <c r="F15" s="20"/>
    </row>
    <row r="16" spans="1:6" ht="26.25" thickBot="1" x14ac:dyDescent="0.25">
      <c r="A16" s="30" t="s">
        <v>245</v>
      </c>
      <c r="B16" s="25" t="s">
        <v>246</v>
      </c>
      <c r="C16" s="32">
        <f>-'1'!C50</f>
        <v>-10880.599999999999</v>
      </c>
      <c r="D16" s="20"/>
      <c r="E16" s="20"/>
      <c r="F16" s="20"/>
    </row>
    <row r="17" spans="1:6" ht="13.5" thickBot="1" x14ac:dyDescent="0.25">
      <c r="A17" s="30" t="s">
        <v>247</v>
      </c>
      <c r="B17" s="25" t="s">
        <v>248</v>
      </c>
      <c r="C17" s="32">
        <f>C18</f>
        <v>10965.2</v>
      </c>
      <c r="D17" s="20"/>
      <c r="E17" s="20"/>
      <c r="F17" s="20"/>
    </row>
    <row r="18" spans="1:6" ht="13.5" thickBot="1" x14ac:dyDescent="0.25">
      <c r="A18" s="30" t="s">
        <v>249</v>
      </c>
      <c r="B18" s="25" t="s">
        <v>250</v>
      </c>
      <c r="C18" s="32">
        <f>C19</f>
        <v>10965.2</v>
      </c>
      <c r="D18" s="20"/>
      <c r="E18" s="20"/>
      <c r="F18" s="20"/>
    </row>
    <row r="19" spans="1:6" ht="13.5" thickBot="1" x14ac:dyDescent="0.25">
      <c r="A19" s="30" t="s">
        <v>251</v>
      </c>
      <c r="B19" s="25" t="s">
        <v>252</v>
      </c>
      <c r="C19" s="32">
        <f>C20</f>
        <v>10965.2</v>
      </c>
      <c r="D19" s="20"/>
      <c r="E19" s="20"/>
      <c r="F19" s="20"/>
    </row>
    <row r="20" spans="1:6" ht="26.25" thickBot="1" x14ac:dyDescent="0.25">
      <c r="A20" s="30" t="s">
        <v>253</v>
      </c>
      <c r="B20" s="25" t="s">
        <v>254</v>
      </c>
      <c r="C20" s="32">
        <f>'5'!D47</f>
        <v>10965.2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F12" sqref="F12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42" t="s">
        <v>343</v>
      </c>
      <c r="B2" s="242"/>
      <c r="C2" s="242"/>
      <c r="D2" s="242"/>
      <c r="E2" s="7"/>
    </row>
    <row r="3" spans="1:5" ht="15.75" x14ac:dyDescent="0.25">
      <c r="A3" s="243" t="s">
        <v>363</v>
      </c>
      <c r="B3" s="243"/>
      <c r="C3" s="243"/>
      <c r="D3" s="243"/>
      <c r="E3" s="9"/>
    </row>
    <row r="4" spans="1:5" ht="15.75" x14ac:dyDescent="0.25">
      <c r="A4" s="243" t="s">
        <v>0</v>
      </c>
      <c r="B4" s="243"/>
      <c r="C4" s="243"/>
      <c r="D4" s="243"/>
      <c r="E4" s="9"/>
    </row>
    <row r="5" spans="1:5" ht="15.75" x14ac:dyDescent="0.25">
      <c r="A5" s="244" t="s">
        <v>389</v>
      </c>
      <c r="B5" s="244"/>
      <c r="C5" s="244"/>
      <c r="D5" s="244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40" t="s">
        <v>347</v>
      </c>
      <c r="B9" s="240"/>
      <c r="C9" s="240"/>
      <c r="D9" s="240"/>
    </row>
    <row r="10" spans="1:5" ht="18.75" x14ac:dyDescent="0.3">
      <c r="A10" s="240" t="s">
        <v>41</v>
      </c>
      <c r="B10" s="240"/>
      <c r="C10" s="240"/>
      <c r="D10" s="240"/>
    </row>
    <row r="11" spans="1:5" ht="18.75" x14ac:dyDescent="0.2">
      <c r="A11" s="241" t="s">
        <v>42</v>
      </c>
      <c r="B11" s="241"/>
      <c r="C11" s="241"/>
      <c r="D11" s="241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57" t="s">
        <v>43</v>
      </c>
      <c r="B15" s="185" t="s">
        <v>44</v>
      </c>
      <c r="C15" s="185" t="s">
        <v>45</v>
      </c>
      <c r="D15" s="158" t="s">
        <v>46</v>
      </c>
    </row>
    <row r="16" spans="1:5" ht="19.5" thickBot="1" x14ac:dyDescent="0.35">
      <c r="A16" s="157">
        <v>1</v>
      </c>
      <c r="B16" s="159">
        <v>2</v>
      </c>
      <c r="C16" s="159">
        <v>3</v>
      </c>
      <c r="D16" s="159">
        <v>6</v>
      </c>
    </row>
    <row r="17" spans="1:4" ht="19.5" thickBot="1" x14ac:dyDescent="0.35">
      <c r="A17" s="160" t="s">
        <v>47</v>
      </c>
      <c r="B17" s="161" t="s">
        <v>48</v>
      </c>
      <c r="C17" s="156"/>
      <c r="D17" s="162">
        <f>D18+D19+D20+D24</f>
        <v>2714.7</v>
      </c>
    </row>
    <row r="18" spans="1:4" ht="38.25" customHeight="1" thickBot="1" x14ac:dyDescent="0.25">
      <c r="A18" s="165" t="s">
        <v>49</v>
      </c>
      <c r="B18" s="163" t="s">
        <v>48</v>
      </c>
      <c r="C18" s="163" t="s">
        <v>50</v>
      </c>
      <c r="D18" s="164">
        <v>568.70000000000005</v>
      </c>
    </row>
    <row r="19" spans="1:4" ht="60.75" customHeight="1" thickBot="1" x14ac:dyDescent="0.25">
      <c r="A19" s="165" t="s">
        <v>51</v>
      </c>
      <c r="B19" s="163" t="s">
        <v>48</v>
      </c>
      <c r="C19" s="163" t="s">
        <v>52</v>
      </c>
      <c r="D19" s="164">
        <v>2127.8000000000002</v>
      </c>
    </row>
    <row r="20" spans="1:4" ht="62.25" customHeight="1" thickBot="1" x14ac:dyDescent="0.25">
      <c r="A20" s="166" t="s">
        <v>53</v>
      </c>
      <c r="B20" s="163" t="s">
        <v>48</v>
      </c>
      <c r="C20" s="163" t="s">
        <v>54</v>
      </c>
      <c r="D20" s="164">
        <v>8.1999999999999993</v>
      </c>
    </row>
    <row r="21" spans="1:4" ht="22.5" hidden="1" customHeight="1" thickBot="1" x14ac:dyDescent="0.25">
      <c r="A21" s="167" t="s">
        <v>55</v>
      </c>
      <c r="B21" s="163" t="s">
        <v>48</v>
      </c>
      <c r="C21" s="163" t="s">
        <v>56</v>
      </c>
      <c r="D21" s="164"/>
    </row>
    <row r="22" spans="1:4" ht="23.25" hidden="1" customHeight="1" thickBot="1" x14ac:dyDescent="0.25">
      <c r="A22" s="167" t="s">
        <v>57</v>
      </c>
      <c r="B22" s="163" t="s">
        <v>48</v>
      </c>
      <c r="C22" s="163" t="s">
        <v>58</v>
      </c>
      <c r="D22" s="164">
        <f>'[1]ведомств ПРИЛ №7'!G65</f>
        <v>0</v>
      </c>
    </row>
    <row r="23" spans="1:4" ht="22.5" hidden="1" customHeight="1" thickBot="1" x14ac:dyDescent="0.25">
      <c r="A23" s="168" t="s">
        <v>57</v>
      </c>
      <c r="B23" s="163" t="s">
        <v>48</v>
      </c>
      <c r="C23" s="163" t="s">
        <v>58</v>
      </c>
      <c r="D23" s="164">
        <v>0</v>
      </c>
    </row>
    <row r="24" spans="1:4" ht="21.75" customHeight="1" thickBot="1" x14ac:dyDescent="0.25">
      <c r="A24" s="168" t="s">
        <v>55</v>
      </c>
      <c r="B24" s="163" t="s">
        <v>48</v>
      </c>
      <c r="C24" s="163" t="s">
        <v>56</v>
      </c>
      <c r="D24" s="164">
        <v>10</v>
      </c>
    </row>
    <row r="25" spans="1:4" ht="23.25" customHeight="1" thickBot="1" x14ac:dyDescent="0.25">
      <c r="A25" s="169" t="s">
        <v>59</v>
      </c>
      <c r="B25" s="170" t="s">
        <v>50</v>
      </c>
      <c r="C25" s="170"/>
      <c r="D25" s="171">
        <f>D26</f>
        <v>387.9</v>
      </c>
    </row>
    <row r="26" spans="1:4" ht="27.75" customHeight="1" thickBot="1" x14ac:dyDescent="0.25">
      <c r="A26" s="165" t="s">
        <v>60</v>
      </c>
      <c r="B26" s="163" t="s">
        <v>50</v>
      </c>
      <c r="C26" s="163" t="s">
        <v>61</v>
      </c>
      <c r="D26" s="164">
        <v>387.9</v>
      </c>
    </row>
    <row r="27" spans="1:4" ht="18.75" hidden="1" customHeight="1" thickBot="1" x14ac:dyDescent="0.25">
      <c r="A27" s="165" t="s">
        <v>62</v>
      </c>
      <c r="B27" s="170" t="s">
        <v>61</v>
      </c>
      <c r="C27" s="163"/>
      <c r="D27" s="164">
        <v>0</v>
      </c>
    </row>
    <row r="28" spans="1:4" ht="18.75" hidden="1" customHeight="1" thickBot="1" x14ac:dyDescent="0.25">
      <c r="A28" s="165" t="s">
        <v>63</v>
      </c>
      <c r="B28" s="163" t="s">
        <v>61</v>
      </c>
      <c r="C28" s="163" t="s">
        <v>64</v>
      </c>
      <c r="D28" s="164">
        <v>0</v>
      </c>
    </row>
    <row r="29" spans="1:4" ht="0.75" hidden="1" customHeight="1" x14ac:dyDescent="0.2">
      <c r="A29" s="172" t="s">
        <v>65</v>
      </c>
      <c r="B29" s="163" t="s">
        <v>52</v>
      </c>
      <c r="C29" s="163"/>
      <c r="D29" s="164">
        <f>D30+D34</f>
        <v>10</v>
      </c>
    </row>
    <row r="30" spans="1:4" ht="19.5" hidden="1" customHeight="1" x14ac:dyDescent="0.2">
      <c r="A30" s="172" t="s">
        <v>66</v>
      </c>
      <c r="B30" s="163" t="s">
        <v>52</v>
      </c>
      <c r="C30" s="163" t="s">
        <v>67</v>
      </c>
      <c r="D30" s="164"/>
    </row>
    <row r="31" spans="1:4" ht="36.75" customHeight="1" thickBot="1" x14ac:dyDescent="0.25">
      <c r="A31" s="219" t="s">
        <v>62</v>
      </c>
      <c r="B31" s="170" t="s">
        <v>61</v>
      </c>
      <c r="C31" s="163"/>
      <c r="D31" s="171">
        <f>D32</f>
        <v>50</v>
      </c>
    </row>
    <row r="32" spans="1:4" ht="19.5" customHeight="1" thickBot="1" x14ac:dyDescent="0.25">
      <c r="A32" s="172" t="s">
        <v>63</v>
      </c>
      <c r="B32" s="163" t="s">
        <v>61</v>
      </c>
      <c r="C32" s="163" t="s">
        <v>64</v>
      </c>
      <c r="D32" s="164">
        <v>50</v>
      </c>
    </row>
    <row r="33" spans="1:6" ht="21.75" customHeight="1" thickBot="1" x14ac:dyDescent="0.25">
      <c r="A33" s="173" t="s">
        <v>322</v>
      </c>
      <c r="B33" s="170" t="s">
        <v>52</v>
      </c>
      <c r="C33" s="170"/>
      <c r="D33" s="171">
        <f>D34</f>
        <v>10</v>
      </c>
    </row>
    <row r="34" spans="1:6" ht="21" customHeight="1" thickBot="1" x14ac:dyDescent="0.25">
      <c r="A34" s="172" t="s">
        <v>68</v>
      </c>
      <c r="B34" s="163" t="s">
        <v>52</v>
      </c>
      <c r="C34" s="163" t="s">
        <v>69</v>
      </c>
      <c r="D34" s="164">
        <v>10</v>
      </c>
    </row>
    <row r="35" spans="1:6" ht="18" customHeight="1" thickBot="1" x14ac:dyDescent="0.25">
      <c r="A35" s="169" t="s">
        <v>70</v>
      </c>
      <c r="B35" s="170" t="s">
        <v>71</v>
      </c>
      <c r="C35" s="174"/>
      <c r="D35" s="171">
        <f>D36+D37+D38+D39</f>
        <v>3073.5</v>
      </c>
    </row>
    <row r="36" spans="1:6" ht="21" customHeight="1" thickBot="1" x14ac:dyDescent="0.25">
      <c r="A36" s="165" t="s">
        <v>72</v>
      </c>
      <c r="B36" s="163" t="s">
        <v>71</v>
      </c>
      <c r="C36" s="163" t="s">
        <v>48</v>
      </c>
      <c r="D36" s="175">
        <v>200</v>
      </c>
    </row>
    <row r="37" spans="1:6" ht="19.5" thickBot="1" x14ac:dyDescent="0.25">
      <c r="A37" s="165" t="s">
        <v>73</v>
      </c>
      <c r="B37" s="163" t="s">
        <v>71</v>
      </c>
      <c r="C37" s="163" t="s">
        <v>50</v>
      </c>
      <c r="D37" s="164">
        <v>706.6</v>
      </c>
    </row>
    <row r="38" spans="1:6" ht="19.5" thickBot="1" x14ac:dyDescent="0.25">
      <c r="A38" s="165" t="s">
        <v>74</v>
      </c>
      <c r="B38" s="163" t="s">
        <v>71</v>
      </c>
      <c r="C38" s="163" t="s">
        <v>61</v>
      </c>
      <c r="D38" s="164">
        <v>1957.6</v>
      </c>
    </row>
    <row r="39" spans="1:6" ht="18" customHeight="1" thickBot="1" x14ac:dyDescent="0.25">
      <c r="A39" s="165" t="s">
        <v>270</v>
      </c>
      <c r="B39" s="163" t="s">
        <v>71</v>
      </c>
      <c r="C39" s="163" t="s">
        <v>71</v>
      </c>
      <c r="D39" s="164">
        <v>209.3</v>
      </c>
    </row>
    <row r="40" spans="1:6" ht="19.5" thickBot="1" x14ac:dyDescent="0.25">
      <c r="A40" s="169" t="s">
        <v>75</v>
      </c>
      <c r="B40" s="170" t="s">
        <v>76</v>
      </c>
      <c r="C40" s="170"/>
      <c r="D40" s="176">
        <f>D41</f>
        <v>4619.3999999999996</v>
      </c>
    </row>
    <row r="41" spans="1:6" ht="19.5" thickBot="1" x14ac:dyDescent="0.25">
      <c r="A41" s="165" t="s">
        <v>77</v>
      </c>
      <c r="B41" s="163" t="s">
        <v>76</v>
      </c>
      <c r="C41" s="163" t="s">
        <v>48</v>
      </c>
      <c r="D41" s="175">
        <v>4619.3999999999996</v>
      </c>
    </row>
    <row r="42" spans="1:6" ht="19.5" thickBot="1" x14ac:dyDescent="0.25">
      <c r="A42" s="177" t="s">
        <v>78</v>
      </c>
      <c r="B42" s="178">
        <v>10</v>
      </c>
      <c r="C42" s="178"/>
      <c r="D42" s="179">
        <f>D43</f>
        <v>109.7</v>
      </c>
    </row>
    <row r="43" spans="1:6" ht="19.5" thickBot="1" x14ac:dyDescent="0.25">
      <c r="A43" s="180" t="s">
        <v>79</v>
      </c>
      <c r="B43" s="181">
        <v>10</v>
      </c>
      <c r="C43" s="163" t="s">
        <v>48</v>
      </c>
      <c r="D43" s="175">
        <v>109.7</v>
      </c>
    </row>
    <row r="44" spans="1:6" ht="19.5" hidden="1" thickBot="1" x14ac:dyDescent="0.25">
      <c r="A44" s="182" t="s">
        <v>80</v>
      </c>
      <c r="B44" s="181">
        <v>10</v>
      </c>
      <c r="C44" s="163" t="s">
        <v>61</v>
      </c>
      <c r="D44" s="175">
        <f>1400-1400</f>
        <v>0</v>
      </c>
    </row>
    <row r="45" spans="1:6" ht="19.5" hidden="1" thickBot="1" x14ac:dyDescent="0.25">
      <c r="A45" s="182" t="s">
        <v>81</v>
      </c>
      <c r="B45" s="181">
        <v>10</v>
      </c>
      <c r="C45" s="163" t="s">
        <v>52</v>
      </c>
      <c r="D45" s="175"/>
    </row>
    <row r="46" spans="1:6" ht="19.5" hidden="1" thickBot="1" x14ac:dyDescent="0.25">
      <c r="A46" s="182" t="s">
        <v>82</v>
      </c>
      <c r="B46" s="181">
        <v>10</v>
      </c>
      <c r="C46" s="163" t="s">
        <v>54</v>
      </c>
      <c r="D46" s="175"/>
    </row>
    <row r="47" spans="1:6" ht="21" customHeight="1" thickBot="1" x14ac:dyDescent="0.25">
      <c r="A47" s="183" t="s">
        <v>83</v>
      </c>
      <c r="B47" s="184"/>
      <c r="C47" s="184"/>
      <c r="D47" s="216">
        <f>D17+D25+D31+D33+D23+D35+D40+D42</f>
        <v>10965.2</v>
      </c>
      <c r="F47" s="92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workbookViewId="0">
      <selection activeCell="I16" sqref="I16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48"/>
      <c r="F1" s="248"/>
    </row>
    <row r="2" spans="1:8" ht="15" customHeight="1" x14ac:dyDescent="0.2">
      <c r="A2" s="67"/>
      <c r="B2" s="249" t="s">
        <v>352</v>
      </c>
      <c r="C2" s="249"/>
      <c r="D2" s="249"/>
      <c r="E2" s="249"/>
      <c r="F2" s="249"/>
      <c r="G2" s="67"/>
      <c r="H2" s="67"/>
    </row>
    <row r="3" spans="1:8" ht="11.25" customHeight="1" x14ac:dyDescent="0.2">
      <c r="A3" s="67"/>
      <c r="B3" s="249" t="s">
        <v>364</v>
      </c>
      <c r="C3" s="249"/>
      <c r="D3" s="249"/>
      <c r="E3" s="249"/>
      <c r="F3" s="249"/>
      <c r="G3" s="67"/>
      <c r="H3" s="67"/>
    </row>
    <row r="4" spans="1:8" ht="13.5" customHeight="1" x14ac:dyDescent="0.2">
      <c r="B4" s="249" t="s">
        <v>390</v>
      </c>
      <c r="C4" s="249"/>
      <c r="D4" s="249"/>
      <c r="E4" s="249"/>
      <c r="F4" s="249"/>
      <c r="G4" s="67"/>
      <c r="H4" s="67"/>
    </row>
    <row r="5" spans="1:8" ht="14.25" customHeight="1" x14ac:dyDescent="0.2">
      <c r="A5" s="88"/>
      <c r="E5" s="67"/>
      <c r="F5" s="67"/>
    </row>
    <row r="6" spans="1:8" ht="15" customHeight="1" x14ac:dyDescent="0.2">
      <c r="A6" s="253" t="s">
        <v>348</v>
      </c>
      <c r="B6" s="253"/>
      <c r="C6" s="253"/>
      <c r="D6" s="253"/>
      <c r="E6" s="253"/>
      <c r="F6" s="253"/>
    </row>
    <row r="7" spans="1:8" ht="15" customHeight="1" x14ac:dyDescent="0.2">
      <c r="A7" s="253" t="s">
        <v>226</v>
      </c>
      <c r="B7" s="253"/>
      <c r="C7" s="253"/>
      <c r="D7" s="253"/>
      <c r="E7" s="253"/>
      <c r="F7" s="253"/>
    </row>
    <row r="8" spans="1:8" ht="0.75" customHeight="1" thickBot="1" x14ac:dyDescent="0.25"/>
    <row r="9" spans="1:8" ht="12.75" customHeight="1" x14ac:dyDescent="0.2">
      <c r="A9" s="254" t="s">
        <v>43</v>
      </c>
      <c r="B9" s="246" t="s">
        <v>44</v>
      </c>
      <c r="C9" s="246" t="s">
        <v>45</v>
      </c>
      <c r="D9" s="246" t="s">
        <v>85</v>
      </c>
      <c r="E9" s="246" t="s">
        <v>227</v>
      </c>
      <c r="F9" s="251" t="s">
        <v>228</v>
      </c>
    </row>
    <row r="10" spans="1:8" ht="20.25" customHeight="1" x14ac:dyDescent="0.2">
      <c r="A10" s="255"/>
      <c r="B10" s="247"/>
      <c r="C10" s="247"/>
      <c r="D10" s="247"/>
      <c r="E10" s="250"/>
      <c r="F10" s="252"/>
    </row>
    <row r="11" spans="1:8" x14ac:dyDescent="0.2">
      <c r="A11" s="89">
        <v>1</v>
      </c>
      <c r="B11" s="85">
        <v>2</v>
      </c>
      <c r="C11" s="85">
        <v>3</v>
      </c>
      <c r="D11" s="85">
        <v>4</v>
      </c>
      <c r="E11" s="85">
        <v>5</v>
      </c>
      <c r="F11" s="90">
        <v>6</v>
      </c>
    </row>
    <row r="12" spans="1:8" ht="14.25" customHeight="1" x14ac:dyDescent="0.2">
      <c r="A12" s="114" t="s">
        <v>340</v>
      </c>
      <c r="B12" s="68" t="s">
        <v>48</v>
      </c>
      <c r="C12" s="69"/>
      <c r="D12" s="69"/>
      <c r="E12" s="69"/>
      <c r="F12" s="64">
        <f>F13+F20+F55+F59+F52</f>
        <v>2714.7</v>
      </c>
    </row>
    <row r="13" spans="1:8" ht="24" x14ac:dyDescent="0.2">
      <c r="A13" s="115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3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3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6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6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6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6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5" t="s">
        <v>51</v>
      </c>
      <c r="B20" s="68" t="s">
        <v>48</v>
      </c>
      <c r="C20" s="68" t="s">
        <v>52</v>
      </c>
      <c r="D20" s="69"/>
      <c r="E20" s="69"/>
      <c r="F20" s="64">
        <f>F21</f>
        <v>2127.8000000000002</v>
      </c>
    </row>
    <row r="21" spans="1:6" ht="23.25" customHeight="1" x14ac:dyDescent="0.2">
      <c r="A21" s="116" t="s">
        <v>376</v>
      </c>
      <c r="B21" s="63" t="s">
        <v>48</v>
      </c>
      <c r="C21" s="63" t="s">
        <v>52</v>
      </c>
      <c r="D21" s="63" t="s">
        <v>105</v>
      </c>
      <c r="E21" s="63"/>
      <c r="F21" s="59">
        <f>F24+F49+F22</f>
        <v>2127.8000000000002</v>
      </c>
    </row>
    <row r="22" spans="1:6" ht="27.75" customHeight="1" x14ac:dyDescent="0.2">
      <c r="A22" s="116" t="s">
        <v>111</v>
      </c>
      <c r="B22" s="63" t="s">
        <v>48</v>
      </c>
      <c r="C22" s="63" t="s">
        <v>52</v>
      </c>
      <c r="D22" s="63" t="s">
        <v>317</v>
      </c>
      <c r="E22" s="63" t="s">
        <v>112</v>
      </c>
      <c r="F22" s="59">
        <f>F23</f>
        <v>372.7</v>
      </c>
    </row>
    <row r="23" spans="1:6" ht="26.25" customHeight="1" x14ac:dyDescent="0.2">
      <c r="A23" s="116" t="s">
        <v>113</v>
      </c>
      <c r="B23" s="63" t="s">
        <v>48</v>
      </c>
      <c r="C23" s="63" t="s">
        <v>52</v>
      </c>
      <c r="D23" s="63" t="s">
        <v>317</v>
      </c>
      <c r="E23" s="63" t="s">
        <v>114</v>
      </c>
      <c r="F23" s="59">
        <v>372.7</v>
      </c>
    </row>
    <row r="24" spans="1:6" ht="15.75" customHeight="1" x14ac:dyDescent="0.2">
      <c r="A24" s="116" t="s">
        <v>93</v>
      </c>
      <c r="B24" s="63" t="s">
        <v>48</v>
      </c>
      <c r="C24" s="63" t="s">
        <v>52</v>
      </c>
      <c r="D24" s="63" t="s">
        <v>106</v>
      </c>
      <c r="E24" s="63"/>
      <c r="F24" s="59">
        <f>F25+F29+F33+F31</f>
        <v>1692.6000000000001</v>
      </c>
    </row>
    <row r="25" spans="1:6" ht="17.25" customHeight="1" x14ac:dyDescent="0.2">
      <c r="A25" s="116" t="s">
        <v>107</v>
      </c>
      <c r="B25" s="63" t="s">
        <v>48</v>
      </c>
      <c r="C25" s="63" t="s">
        <v>52</v>
      </c>
      <c r="D25" s="63" t="s">
        <v>106</v>
      </c>
      <c r="E25" s="63" t="s">
        <v>96</v>
      </c>
      <c r="F25" s="59">
        <f>F26+F28+F27</f>
        <v>1437.9</v>
      </c>
    </row>
    <row r="26" spans="1:6" ht="15.75" customHeight="1" x14ac:dyDescent="0.2">
      <c r="A26" s="116" t="s">
        <v>342</v>
      </c>
      <c r="B26" s="63" t="s">
        <v>48</v>
      </c>
      <c r="C26" s="63" t="s">
        <v>52</v>
      </c>
      <c r="D26" s="63" t="s">
        <v>106</v>
      </c>
      <c r="E26" s="63" t="s">
        <v>98</v>
      </c>
      <c r="F26" s="59">
        <v>1098.8</v>
      </c>
    </row>
    <row r="27" spans="1:6" ht="36" x14ac:dyDescent="0.2">
      <c r="A27" s="116" t="s">
        <v>99</v>
      </c>
      <c r="B27" s="63" t="s">
        <v>48</v>
      </c>
      <c r="C27" s="63" t="s">
        <v>52</v>
      </c>
      <c r="D27" s="63" t="s">
        <v>106</v>
      </c>
      <c r="E27" s="63" t="s">
        <v>100</v>
      </c>
      <c r="F27" s="59">
        <v>331.9</v>
      </c>
    </row>
    <row r="28" spans="1:6" ht="24.75" customHeight="1" x14ac:dyDescent="0.2">
      <c r="A28" s="116" t="s">
        <v>109</v>
      </c>
      <c r="B28" s="63" t="s">
        <v>48</v>
      </c>
      <c r="C28" s="63" t="s">
        <v>52</v>
      </c>
      <c r="D28" s="63" t="s">
        <v>106</v>
      </c>
      <c r="E28" s="63" t="s">
        <v>110</v>
      </c>
      <c r="F28" s="59">
        <v>7.2</v>
      </c>
    </row>
    <row r="29" spans="1:6" ht="24" x14ac:dyDescent="0.2">
      <c r="A29" s="116" t="s">
        <v>111</v>
      </c>
      <c r="B29" s="63" t="s">
        <v>48</v>
      </c>
      <c r="C29" s="63" t="s">
        <v>52</v>
      </c>
      <c r="D29" s="63" t="s">
        <v>106</v>
      </c>
      <c r="E29" s="63" t="s">
        <v>112</v>
      </c>
      <c r="F29" s="59">
        <f>F30</f>
        <v>235.7</v>
      </c>
    </row>
    <row r="30" spans="1:6" ht="24" x14ac:dyDescent="0.2">
      <c r="A30" s="116" t="s">
        <v>113</v>
      </c>
      <c r="B30" s="63" t="s">
        <v>48</v>
      </c>
      <c r="C30" s="63" t="s">
        <v>52</v>
      </c>
      <c r="D30" s="63" t="s">
        <v>106</v>
      </c>
      <c r="E30" s="63" t="s">
        <v>114</v>
      </c>
      <c r="F30" s="59">
        <v>235.7</v>
      </c>
    </row>
    <row r="31" spans="1:6" ht="17.25" hidden="1" customHeight="1" x14ac:dyDescent="0.2">
      <c r="A31" s="116" t="s">
        <v>313</v>
      </c>
      <c r="B31" s="63" t="s">
        <v>48</v>
      </c>
      <c r="C31" s="63" t="s">
        <v>52</v>
      </c>
      <c r="D31" s="63" t="s">
        <v>106</v>
      </c>
      <c r="E31" s="63" t="s">
        <v>315</v>
      </c>
      <c r="F31" s="59">
        <f>F32</f>
        <v>0</v>
      </c>
    </row>
    <row r="32" spans="1:6" ht="24" hidden="1" x14ac:dyDescent="0.2">
      <c r="A32" s="116" t="s">
        <v>314</v>
      </c>
      <c r="B32" s="63" t="s">
        <v>48</v>
      </c>
      <c r="C32" s="63" t="s">
        <v>52</v>
      </c>
      <c r="D32" s="63" t="s">
        <v>106</v>
      </c>
      <c r="E32" s="63" t="s">
        <v>316</v>
      </c>
      <c r="F32" s="59">
        <v>0</v>
      </c>
    </row>
    <row r="33" spans="1:6" ht="15.75" customHeight="1" x14ac:dyDescent="0.2">
      <c r="A33" s="116" t="s">
        <v>117</v>
      </c>
      <c r="B33" s="63" t="s">
        <v>48</v>
      </c>
      <c r="C33" s="63" t="s">
        <v>52</v>
      </c>
      <c r="D33" s="63" t="s">
        <v>106</v>
      </c>
      <c r="E33" s="63" t="s">
        <v>118</v>
      </c>
      <c r="F33" s="59">
        <f>F34+F35+F36</f>
        <v>19</v>
      </c>
    </row>
    <row r="34" spans="1:6" ht="15.75" customHeight="1" x14ac:dyDescent="0.2">
      <c r="A34" s="116" t="s">
        <v>119</v>
      </c>
      <c r="B34" s="63" t="s">
        <v>48</v>
      </c>
      <c r="C34" s="63" t="s">
        <v>52</v>
      </c>
      <c r="D34" s="63" t="s">
        <v>106</v>
      </c>
      <c r="E34" s="63" t="s">
        <v>122</v>
      </c>
      <c r="F34" s="59">
        <v>1</v>
      </c>
    </row>
    <row r="35" spans="1:6" ht="3.75" hidden="1" customHeight="1" x14ac:dyDescent="0.2">
      <c r="A35" s="117" t="s">
        <v>121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0</v>
      </c>
    </row>
    <row r="36" spans="1:6" ht="14.25" customHeight="1" x14ac:dyDescent="0.2">
      <c r="A36" s="117" t="s">
        <v>123</v>
      </c>
      <c r="B36" s="63" t="s">
        <v>48</v>
      </c>
      <c r="C36" s="63" t="s">
        <v>52</v>
      </c>
      <c r="D36" s="63" t="s">
        <v>106</v>
      </c>
      <c r="E36" s="63" t="s">
        <v>124</v>
      </c>
      <c r="F36" s="59">
        <v>18</v>
      </c>
    </row>
    <row r="37" spans="1:6" ht="24" hidden="1" x14ac:dyDescent="0.2">
      <c r="A37" s="114" t="s">
        <v>125</v>
      </c>
      <c r="B37" s="68" t="s">
        <v>48</v>
      </c>
      <c r="C37" s="68" t="s">
        <v>52</v>
      </c>
      <c r="D37" s="68" t="s">
        <v>126</v>
      </c>
      <c r="E37" s="68"/>
      <c r="F37" s="64">
        <f>F38</f>
        <v>0</v>
      </c>
    </row>
    <row r="38" spans="1:6" ht="24.75" hidden="1" customHeight="1" x14ac:dyDescent="0.2">
      <c r="A38" s="116" t="s">
        <v>111</v>
      </c>
      <c r="B38" s="63" t="s">
        <v>48</v>
      </c>
      <c r="C38" s="63" t="s">
        <v>52</v>
      </c>
      <c r="D38" s="63" t="s">
        <v>126</v>
      </c>
      <c r="E38" s="63" t="s">
        <v>112</v>
      </c>
      <c r="F38" s="59">
        <f>F39</f>
        <v>0</v>
      </c>
    </row>
    <row r="39" spans="1:6" ht="25.5" hidden="1" customHeight="1" x14ac:dyDescent="0.2">
      <c r="A39" s="116" t="s">
        <v>113</v>
      </c>
      <c r="B39" s="63" t="s">
        <v>48</v>
      </c>
      <c r="C39" s="63" t="s">
        <v>52</v>
      </c>
      <c r="D39" s="63" t="s">
        <v>126</v>
      </c>
      <c r="E39" s="63" t="s">
        <v>114</v>
      </c>
      <c r="F39" s="59">
        <v>0</v>
      </c>
    </row>
    <row r="40" spans="1:6" ht="26.25" hidden="1" customHeight="1" x14ac:dyDescent="0.2">
      <c r="A40" s="115" t="s">
        <v>328</v>
      </c>
      <c r="B40" s="68" t="s">
        <v>48</v>
      </c>
      <c r="C40" s="68" t="s">
        <v>54</v>
      </c>
      <c r="D40" s="68"/>
      <c r="E40" s="68"/>
      <c r="F40" s="64">
        <f>F41</f>
        <v>0</v>
      </c>
    </row>
    <row r="41" spans="1:6" ht="17.25" hidden="1" customHeight="1" x14ac:dyDescent="0.2">
      <c r="A41" s="113" t="s">
        <v>280</v>
      </c>
      <c r="B41" s="63" t="s">
        <v>48</v>
      </c>
      <c r="C41" s="63" t="s">
        <v>54</v>
      </c>
      <c r="D41" s="63" t="s">
        <v>279</v>
      </c>
      <c r="E41" s="63" t="s">
        <v>281</v>
      </c>
      <c r="F41" s="59">
        <f>F42</f>
        <v>0</v>
      </c>
    </row>
    <row r="42" spans="1:6" ht="16.5" hidden="1" customHeight="1" x14ac:dyDescent="0.2">
      <c r="A42" s="116" t="s">
        <v>278</v>
      </c>
      <c r="B42" s="63" t="s">
        <v>48</v>
      </c>
      <c r="C42" s="63" t="s">
        <v>54</v>
      </c>
      <c r="D42" s="63" t="s">
        <v>279</v>
      </c>
      <c r="E42" s="63" t="s">
        <v>282</v>
      </c>
      <c r="F42" s="59">
        <v>0</v>
      </c>
    </row>
    <row r="43" spans="1:6" ht="22.5" hidden="1" customHeight="1" x14ac:dyDescent="0.2">
      <c r="A43" s="116" t="s">
        <v>113</v>
      </c>
      <c r="B43" s="63" t="s">
        <v>48</v>
      </c>
      <c r="C43" s="63" t="s">
        <v>58</v>
      </c>
      <c r="D43" s="63" t="s">
        <v>130</v>
      </c>
      <c r="E43" s="63" t="s">
        <v>114</v>
      </c>
      <c r="F43" s="59"/>
    </row>
    <row r="44" spans="1:6" ht="21" hidden="1" customHeight="1" x14ac:dyDescent="0.2">
      <c r="A44" s="118" t="s">
        <v>131</v>
      </c>
      <c r="B44" s="63" t="s">
        <v>48</v>
      </c>
      <c r="C44" s="63" t="s">
        <v>58</v>
      </c>
      <c r="D44" s="63" t="s">
        <v>132</v>
      </c>
      <c r="E44" s="63"/>
      <c r="F44" s="59">
        <f>F45</f>
        <v>0</v>
      </c>
    </row>
    <row r="45" spans="1:6" ht="27" hidden="1" customHeight="1" x14ac:dyDescent="0.2">
      <c r="A45" s="118" t="s">
        <v>133</v>
      </c>
      <c r="B45" s="63" t="s">
        <v>48</v>
      </c>
      <c r="C45" s="63" t="s">
        <v>58</v>
      </c>
      <c r="D45" s="63" t="s">
        <v>134</v>
      </c>
      <c r="E45" s="63"/>
      <c r="F45" s="59">
        <f>F46</f>
        <v>0</v>
      </c>
    </row>
    <row r="46" spans="1:6" ht="28.5" hidden="1" customHeight="1" x14ac:dyDescent="0.2">
      <c r="A46" s="116" t="s">
        <v>95</v>
      </c>
      <c r="B46" s="63" t="s">
        <v>48</v>
      </c>
      <c r="C46" s="63" t="s">
        <v>58</v>
      </c>
      <c r="D46" s="63" t="s">
        <v>134</v>
      </c>
      <c r="E46" s="63" t="s">
        <v>96</v>
      </c>
      <c r="F46" s="59">
        <f>F47+F48</f>
        <v>0</v>
      </c>
    </row>
    <row r="47" spans="1:6" ht="27.75" hidden="1" customHeight="1" x14ac:dyDescent="0.2">
      <c r="A47" s="116" t="s">
        <v>135</v>
      </c>
      <c r="B47" s="63" t="s">
        <v>48</v>
      </c>
      <c r="C47" s="63" t="s">
        <v>58</v>
      </c>
      <c r="D47" s="63" t="s">
        <v>134</v>
      </c>
      <c r="E47" s="63" t="s">
        <v>98</v>
      </c>
      <c r="F47" s="59"/>
    </row>
    <row r="48" spans="1:6" ht="30" hidden="1" customHeight="1" x14ac:dyDescent="0.2">
      <c r="A48" s="116" t="s">
        <v>99</v>
      </c>
      <c r="B48" s="63" t="s">
        <v>48</v>
      </c>
      <c r="C48" s="63" t="s">
        <v>58</v>
      </c>
      <c r="D48" s="63" t="s">
        <v>134</v>
      </c>
      <c r="E48" s="63" t="s">
        <v>100</v>
      </c>
      <c r="F48" s="59"/>
    </row>
    <row r="49" spans="1:6" ht="26.25" customHeight="1" x14ac:dyDescent="0.2">
      <c r="A49" s="116" t="s">
        <v>125</v>
      </c>
      <c r="B49" s="63" t="s">
        <v>48</v>
      </c>
      <c r="C49" s="63" t="s">
        <v>52</v>
      </c>
      <c r="D49" s="63" t="s">
        <v>126</v>
      </c>
      <c r="E49" s="63"/>
      <c r="F49" s="59">
        <f>F50</f>
        <v>62.5</v>
      </c>
    </row>
    <row r="50" spans="1:6" ht="29.25" customHeight="1" x14ac:dyDescent="0.2">
      <c r="A50" s="116" t="s">
        <v>111</v>
      </c>
      <c r="B50" s="63" t="s">
        <v>48</v>
      </c>
      <c r="C50" s="63" t="s">
        <v>52</v>
      </c>
      <c r="D50" s="63" t="s">
        <v>126</v>
      </c>
      <c r="E50" s="63" t="s">
        <v>112</v>
      </c>
      <c r="F50" s="59">
        <f>F51</f>
        <v>62.5</v>
      </c>
    </row>
    <row r="51" spans="1:6" ht="27" customHeight="1" x14ac:dyDescent="0.2">
      <c r="A51" s="116" t="s">
        <v>113</v>
      </c>
      <c r="B51" s="63" t="s">
        <v>48</v>
      </c>
      <c r="C51" s="63" t="s">
        <v>52</v>
      </c>
      <c r="D51" s="63" t="s">
        <v>126</v>
      </c>
      <c r="E51" s="63" t="s">
        <v>114</v>
      </c>
      <c r="F51" s="59">
        <v>62.5</v>
      </c>
    </row>
    <row r="52" spans="1:6" ht="27" customHeight="1" x14ac:dyDescent="0.2">
      <c r="A52" s="115" t="s">
        <v>328</v>
      </c>
      <c r="B52" s="68" t="s">
        <v>48</v>
      </c>
      <c r="C52" s="68" t="s">
        <v>54</v>
      </c>
      <c r="D52" s="68"/>
      <c r="E52" s="68"/>
      <c r="F52" s="64">
        <f>F53</f>
        <v>8.1999999999999993</v>
      </c>
    </row>
    <row r="53" spans="1:6" ht="15.75" customHeight="1" x14ac:dyDescent="0.2">
      <c r="A53" s="113" t="s">
        <v>280</v>
      </c>
      <c r="B53" s="63" t="s">
        <v>48</v>
      </c>
      <c r="C53" s="63" t="s">
        <v>54</v>
      </c>
      <c r="D53" s="63" t="s">
        <v>279</v>
      </c>
      <c r="E53" s="63" t="s">
        <v>281</v>
      </c>
      <c r="F53" s="59">
        <f>F54</f>
        <v>8.1999999999999993</v>
      </c>
    </row>
    <row r="54" spans="1:6" ht="19.5" customHeight="1" x14ac:dyDescent="0.2">
      <c r="A54" s="116" t="s">
        <v>278</v>
      </c>
      <c r="B54" s="63" t="s">
        <v>48</v>
      </c>
      <c r="C54" s="63" t="s">
        <v>54</v>
      </c>
      <c r="D54" s="63" t="s">
        <v>279</v>
      </c>
      <c r="E54" s="63" t="s">
        <v>282</v>
      </c>
      <c r="F54" s="59">
        <v>8.1999999999999993</v>
      </c>
    </row>
    <row r="55" spans="1:6" ht="17.25" customHeight="1" x14ac:dyDescent="0.2">
      <c r="A55" s="115" t="s">
        <v>55</v>
      </c>
      <c r="B55" s="68" t="s">
        <v>48</v>
      </c>
      <c r="C55" s="68" t="s">
        <v>56</v>
      </c>
      <c r="D55" s="68"/>
      <c r="E55" s="68"/>
      <c r="F55" s="64">
        <f>SUM(F56)</f>
        <v>10</v>
      </c>
    </row>
    <row r="56" spans="1:6" ht="16.5" customHeight="1" x14ac:dyDescent="0.2">
      <c r="A56" s="113" t="s">
        <v>284</v>
      </c>
      <c r="B56" s="63" t="s">
        <v>48</v>
      </c>
      <c r="C56" s="63" t="s">
        <v>56</v>
      </c>
      <c r="D56" s="63" t="s">
        <v>285</v>
      </c>
      <c r="E56" s="73"/>
      <c r="F56" s="59">
        <f>SUM(F58)</f>
        <v>10</v>
      </c>
    </row>
    <row r="57" spans="1:6" ht="15" customHeight="1" x14ac:dyDescent="0.2">
      <c r="A57" s="113" t="s">
        <v>286</v>
      </c>
      <c r="B57" s="63" t="s">
        <v>48</v>
      </c>
      <c r="C57" s="63" t="s">
        <v>56</v>
      </c>
      <c r="D57" s="63" t="s">
        <v>287</v>
      </c>
      <c r="E57" s="73">
        <v>800</v>
      </c>
      <c r="F57" s="59">
        <f>F58</f>
        <v>10</v>
      </c>
    </row>
    <row r="58" spans="1:6" ht="15" customHeight="1" x14ac:dyDescent="0.2">
      <c r="A58" s="113" t="s">
        <v>288</v>
      </c>
      <c r="B58" s="63" t="s">
        <v>48</v>
      </c>
      <c r="C58" s="63" t="s">
        <v>56</v>
      </c>
      <c r="D58" s="63" t="s">
        <v>287</v>
      </c>
      <c r="E58" s="63" t="s">
        <v>289</v>
      </c>
      <c r="F58" s="59">
        <v>10</v>
      </c>
    </row>
    <row r="59" spans="1:6" ht="0.75" hidden="1" customHeight="1" x14ac:dyDescent="0.2">
      <c r="A59" s="115" t="s">
        <v>57</v>
      </c>
      <c r="B59" s="68" t="s">
        <v>48</v>
      </c>
      <c r="C59" s="68" t="s">
        <v>58</v>
      </c>
      <c r="D59" s="63"/>
      <c r="E59" s="63"/>
      <c r="F59" s="64">
        <f>F60</f>
        <v>0</v>
      </c>
    </row>
    <row r="60" spans="1:6" ht="26.25" hidden="1" customHeight="1" x14ac:dyDescent="0.2">
      <c r="A60" s="114" t="s">
        <v>125</v>
      </c>
      <c r="B60" s="68" t="s">
        <v>48</v>
      </c>
      <c r="C60" s="68" t="s">
        <v>58</v>
      </c>
      <c r="D60" s="68" t="s">
        <v>354</v>
      </c>
      <c r="E60" s="63"/>
      <c r="F60" s="59">
        <f>F61</f>
        <v>0</v>
      </c>
    </row>
    <row r="61" spans="1:6" ht="25.5" hidden="1" customHeight="1" x14ac:dyDescent="0.2">
      <c r="A61" s="116" t="s">
        <v>111</v>
      </c>
      <c r="B61" s="63" t="s">
        <v>48</v>
      </c>
      <c r="C61" s="63" t="s">
        <v>58</v>
      </c>
      <c r="D61" s="63" t="s">
        <v>354</v>
      </c>
      <c r="E61" s="63" t="s">
        <v>112</v>
      </c>
      <c r="F61" s="59">
        <f>F62</f>
        <v>0</v>
      </c>
    </row>
    <row r="62" spans="1:6" ht="30" hidden="1" customHeight="1" x14ac:dyDescent="0.2">
      <c r="A62" s="116" t="s">
        <v>113</v>
      </c>
      <c r="B62" s="63" t="s">
        <v>48</v>
      </c>
      <c r="C62" s="63" t="s">
        <v>58</v>
      </c>
      <c r="D62" s="63" t="s">
        <v>354</v>
      </c>
      <c r="E62" s="63" t="s">
        <v>114</v>
      </c>
      <c r="F62" s="59">
        <v>0</v>
      </c>
    </row>
    <row r="63" spans="1:6" ht="15.75" customHeight="1" x14ac:dyDescent="0.2">
      <c r="A63" s="115" t="s">
        <v>339</v>
      </c>
      <c r="B63" s="68" t="s">
        <v>50</v>
      </c>
      <c r="C63" s="68"/>
      <c r="D63" s="68"/>
      <c r="E63" s="72"/>
      <c r="F63" s="64">
        <f>F64</f>
        <v>387.90000000000009</v>
      </c>
    </row>
    <row r="64" spans="1:6" ht="16.5" customHeight="1" x14ac:dyDescent="0.2">
      <c r="A64" s="115" t="s">
        <v>60</v>
      </c>
      <c r="B64" s="68" t="s">
        <v>50</v>
      </c>
      <c r="C64" s="68" t="s">
        <v>61</v>
      </c>
      <c r="D64" s="68"/>
      <c r="E64" s="72"/>
      <c r="F64" s="64">
        <f>F67+F71</f>
        <v>387.90000000000009</v>
      </c>
    </row>
    <row r="65" spans="1:17" ht="15" customHeight="1" x14ac:dyDescent="0.2">
      <c r="A65" s="113" t="s">
        <v>136</v>
      </c>
      <c r="B65" s="63" t="s">
        <v>50</v>
      </c>
      <c r="C65" s="63" t="s">
        <v>61</v>
      </c>
      <c r="D65" s="63" t="s">
        <v>128</v>
      </c>
      <c r="E65" s="73"/>
      <c r="F65" s="59">
        <f>F66</f>
        <v>387.90000000000009</v>
      </c>
    </row>
    <row r="66" spans="1:17" ht="25.5" customHeight="1" x14ac:dyDescent="0.2">
      <c r="A66" s="113" t="s">
        <v>137</v>
      </c>
      <c r="B66" s="63" t="s">
        <v>50</v>
      </c>
      <c r="C66" s="63" t="s">
        <v>61</v>
      </c>
      <c r="D66" s="63" t="s">
        <v>138</v>
      </c>
      <c r="E66" s="73"/>
      <c r="F66" s="59">
        <f>F67+F71</f>
        <v>387.90000000000009</v>
      </c>
    </row>
    <row r="67" spans="1:17" ht="17.25" customHeight="1" x14ac:dyDescent="0.2">
      <c r="A67" s="116" t="s">
        <v>107</v>
      </c>
      <c r="B67" s="63" t="s">
        <v>50</v>
      </c>
      <c r="C67" s="63" t="s">
        <v>61</v>
      </c>
      <c r="D67" s="63" t="s">
        <v>138</v>
      </c>
      <c r="E67" s="63" t="s">
        <v>96</v>
      </c>
      <c r="F67" s="59">
        <f>F68+F70+F69</f>
        <v>347.80000000000007</v>
      </c>
    </row>
    <row r="68" spans="1:17" ht="18" customHeight="1" x14ac:dyDescent="0.2">
      <c r="A68" s="116" t="s">
        <v>135</v>
      </c>
      <c r="B68" s="63" t="s">
        <v>50</v>
      </c>
      <c r="C68" s="63" t="s">
        <v>61</v>
      </c>
      <c r="D68" s="63" t="s">
        <v>138</v>
      </c>
      <c r="E68" s="63" t="s">
        <v>98</v>
      </c>
      <c r="F68" s="59">
        <v>266.3</v>
      </c>
    </row>
    <row r="69" spans="1:17" ht="24" x14ac:dyDescent="0.2">
      <c r="A69" s="116" t="s">
        <v>109</v>
      </c>
      <c r="B69" s="63" t="s">
        <v>50</v>
      </c>
      <c r="C69" s="63" t="s">
        <v>61</v>
      </c>
      <c r="D69" s="63" t="s">
        <v>138</v>
      </c>
      <c r="E69" s="63" t="s">
        <v>110</v>
      </c>
      <c r="F69" s="59">
        <v>1.1000000000000001</v>
      </c>
    </row>
    <row r="70" spans="1:17" ht="35.25" customHeight="1" x14ac:dyDescent="0.2">
      <c r="A70" s="116" t="s">
        <v>99</v>
      </c>
      <c r="B70" s="63" t="s">
        <v>50</v>
      </c>
      <c r="C70" s="63" t="s">
        <v>61</v>
      </c>
      <c r="D70" s="63" t="s">
        <v>138</v>
      </c>
      <c r="E70" s="63" t="s">
        <v>100</v>
      </c>
      <c r="F70" s="59">
        <v>80.400000000000006</v>
      </c>
    </row>
    <row r="71" spans="1:17" ht="27.75" customHeight="1" x14ac:dyDescent="0.2">
      <c r="A71" s="116" t="s">
        <v>111</v>
      </c>
      <c r="B71" s="63" t="s">
        <v>50</v>
      </c>
      <c r="C71" s="63" t="s">
        <v>61</v>
      </c>
      <c r="D71" s="63" t="s">
        <v>138</v>
      </c>
      <c r="E71" s="63" t="s">
        <v>112</v>
      </c>
      <c r="F71" s="59">
        <f>F72</f>
        <v>40.1</v>
      </c>
    </row>
    <row r="72" spans="1:17" ht="26.25" customHeight="1" x14ac:dyDescent="0.2">
      <c r="A72" s="116" t="s">
        <v>113</v>
      </c>
      <c r="B72" s="63" t="s">
        <v>50</v>
      </c>
      <c r="C72" s="63" t="s">
        <v>61</v>
      </c>
      <c r="D72" s="63" t="s">
        <v>138</v>
      </c>
      <c r="E72" s="63" t="s">
        <v>114</v>
      </c>
      <c r="F72" s="59">
        <v>40.1</v>
      </c>
    </row>
    <row r="73" spans="1:17" ht="20.25" hidden="1" customHeight="1" x14ac:dyDescent="0.2">
      <c r="A73" s="115" t="s">
        <v>62</v>
      </c>
      <c r="B73" s="68" t="s">
        <v>61</v>
      </c>
      <c r="C73" s="68"/>
      <c r="D73" s="68"/>
      <c r="E73" s="72"/>
      <c r="F73" s="64">
        <f>F74</f>
        <v>0</v>
      </c>
      <c r="K73" s="71" t="s">
        <v>95</v>
      </c>
      <c r="L73" s="71">
        <v>815</v>
      </c>
      <c r="M73" s="71">
        <v>4</v>
      </c>
      <c r="N73" s="71">
        <v>12</v>
      </c>
      <c r="O73" s="71" t="s">
        <v>165</v>
      </c>
      <c r="P73" s="71">
        <v>120</v>
      </c>
      <c r="Q73" s="71">
        <v>254.4</v>
      </c>
    </row>
    <row r="74" spans="1:17" ht="13.5" hidden="1" customHeight="1" x14ac:dyDescent="0.2">
      <c r="A74" s="115" t="s">
        <v>63</v>
      </c>
      <c r="B74" s="68" t="s">
        <v>61</v>
      </c>
      <c r="C74" s="68" t="s">
        <v>64</v>
      </c>
      <c r="D74" s="68"/>
      <c r="E74" s="72" t="s">
        <v>147</v>
      </c>
      <c r="F74" s="64">
        <f>F75</f>
        <v>0</v>
      </c>
      <c r="K74" s="71" t="s">
        <v>97</v>
      </c>
      <c r="L74" s="71">
        <v>815</v>
      </c>
      <c r="M74" s="71">
        <v>4</v>
      </c>
      <c r="N74" s="71">
        <v>12</v>
      </c>
      <c r="O74" s="71" t="s">
        <v>165</v>
      </c>
      <c r="P74" s="71">
        <v>121</v>
      </c>
      <c r="Q74" s="71">
        <v>177.6</v>
      </c>
    </row>
    <row r="75" spans="1:17" ht="23.25" hidden="1" customHeight="1" x14ac:dyDescent="0.2">
      <c r="A75" s="118" t="s">
        <v>148</v>
      </c>
      <c r="B75" s="74" t="s">
        <v>61</v>
      </c>
      <c r="C75" s="74" t="s">
        <v>64</v>
      </c>
      <c r="D75" s="74" t="s">
        <v>149</v>
      </c>
      <c r="E75" s="75"/>
      <c r="F75" s="76">
        <f>F76+F101+F98</f>
        <v>0</v>
      </c>
      <c r="K75" s="71" t="s">
        <v>99</v>
      </c>
      <c r="L75" s="71">
        <v>815</v>
      </c>
      <c r="M75" s="71">
        <v>4</v>
      </c>
      <c r="N75" s="71">
        <v>12</v>
      </c>
      <c r="O75" s="71" t="s">
        <v>165</v>
      </c>
      <c r="P75" s="71">
        <v>129</v>
      </c>
      <c r="Q75" s="71">
        <v>76.8</v>
      </c>
    </row>
    <row r="76" spans="1:17" ht="12.75" hidden="1" customHeight="1" x14ac:dyDescent="0.2">
      <c r="A76" s="118" t="s">
        <v>150</v>
      </c>
      <c r="B76" s="74" t="s">
        <v>61</v>
      </c>
      <c r="C76" s="74" t="s">
        <v>64</v>
      </c>
      <c r="D76" s="74" t="s">
        <v>151</v>
      </c>
      <c r="E76" s="75"/>
      <c r="F76" s="76">
        <f>F77</f>
        <v>0</v>
      </c>
      <c r="K76" s="71" t="s">
        <v>111</v>
      </c>
      <c r="L76" s="71">
        <v>815</v>
      </c>
      <c r="M76" s="71">
        <v>4</v>
      </c>
      <c r="N76" s="71">
        <v>12</v>
      </c>
      <c r="O76" s="71" t="s">
        <v>165</v>
      </c>
      <c r="P76" s="71">
        <v>240</v>
      </c>
      <c r="Q76" s="71">
        <v>37.5</v>
      </c>
    </row>
    <row r="77" spans="1:17" ht="24" hidden="1" customHeight="1" x14ac:dyDescent="0.2">
      <c r="A77" s="113" t="s">
        <v>111</v>
      </c>
      <c r="B77" s="74" t="s">
        <v>61</v>
      </c>
      <c r="C77" s="74" t="s">
        <v>64</v>
      </c>
      <c r="D77" s="74" t="s">
        <v>151</v>
      </c>
      <c r="E77" s="63" t="s">
        <v>112</v>
      </c>
      <c r="F77" s="59">
        <f>F78</f>
        <v>0</v>
      </c>
      <c r="K77" s="71" t="s">
        <v>113</v>
      </c>
      <c r="L77" s="71">
        <v>815</v>
      </c>
      <c r="M77" s="71">
        <v>4</v>
      </c>
      <c r="N77" s="71">
        <v>12</v>
      </c>
      <c r="O77" s="71" t="s">
        <v>165</v>
      </c>
      <c r="P77" s="71">
        <v>244</v>
      </c>
      <c r="Q77" s="71">
        <v>37.5</v>
      </c>
    </row>
    <row r="78" spans="1:17" ht="24.75" hidden="1" customHeight="1" x14ac:dyDescent="0.2">
      <c r="A78" s="113" t="s">
        <v>113</v>
      </c>
      <c r="B78" s="74" t="s">
        <v>61</v>
      </c>
      <c r="C78" s="74" t="s">
        <v>64</v>
      </c>
      <c r="D78" s="74" t="s">
        <v>151</v>
      </c>
      <c r="E78" s="63" t="s">
        <v>114</v>
      </c>
      <c r="F78" s="59"/>
    </row>
    <row r="79" spans="1:17" ht="13.5" hidden="1" customHeight="1" x14ac:dyDescent="0.2">
      <c r="A79" s="119" t="s">
        <v>65</v>
      </c>
      <c r="B79" s="68" t="s">
        <v>52</v>
      </c>
      <c r="C79" s="68"/>
      <c r="D79" s="68"/>
      <c r="E79" s="68"/>
      <c r="F79" s="64">
        <f>F80+F90</f>
        <v>0</v>
      </c>
    </row>
    <row r="80" spans="1:17" ht="13.5" hidden="1" customHeight="1" x14ac:dyDescent="0.2">
      <c r="A80" s="119" t="s">
        <v>156</v>
      </c>
      <c r="B80" s="63" t="s">
        <v>52</v>
      </c>
      <c r="C80" s="63" t="s">
        <v>67</v>
      </c>
      <c r="D80" s="63"/>
      <c r="E80" s="63"/>
      <c r="F80" s="64">
        <f>F84+F87+F81</f>
        <v>0</v>
      </c>
    </row>
    <row r="81" spans="1:6" ht="14.25" hidden="1" customHeight="1" x14ac:dyDescent="0.2">
      <c r="A81" s="116" t="s">
        <v>229</v>
      </c>
      <c r="B81" s="63" t="s">
        <v>52</v>
      </c>
      <c r="C81" s="63" t="s">
        <v>67</v>
      </c>
      <c r="D81" s="63" t="s">
        <v>230</v>
      </c>
      <c r="E81" s="63"/>
      <c r="F81" s="59">
        <f>F82</f>
        <v>0</v>
      </c>
    </row>
    <row r="82" spans="1:6" ht="14.25" hidden="1" customHeight="1" x14ac:dyDescent="0.2">
      <c r="A82" s="113" t="s">
        <v>111</v>
      </c>
      <c r="B82" s="63" t="s">
        <v>52</v>
      </c>
      <c r="C82" s="63" t="s">
        <v>67</v>
      </c>
      <c r="D82" s="63" t="s">
        <v>230</v>
      </c>
      <c r="E82" s="63" t="s">
        <v>112</v>
      </c>
      <c r="F82" s="59">
        <f>F83</f>
        <v>0</v>
      </c>
    </row>
    <row r="83" spans="1:6" ht="14.25" hidden="1" customHeight="1" x14ac:dyDescent="0.2">
      <c r="A83" s="113" t="s">
        <v>113</v>
      </c>
      <c r="B83" s="63" t="s">
        <v>52</v>
      </c>
      <c r="C83" s="63" t="s">
        <v>67</v>
      </c>
      <c r="D83" s="63" t="s">
        <v>230</v>
      </c>
      <c r="E83" s="63" t="s">
        <v>114</v>
      </c>
      <c r="F83" s="59"/>
    </row>
    <row r="84" spans="1:6" ht="14.25" hidden="1" customHeight="1" x14ac:dyDescent="0.2">
      <c r="A84" s="113" t="s">
        <v>157</v>
      </c>
      <c r="B84" s="63" t="s">
        <v>52</v>
      </c>
      <c r="C84" s="63" t="s">
        <v>67</v>
      </c>
      <c r="D84" s="63" t="s">
        <v>158</v>
      </c>
      <c r="E84" s="63"/>
      <c r="F84" s="59"/>
    </row>
    <row r="85" spans="1:6" ht="13.5" hidden="1" customHeight="1" x14ac:dyDescent="0.2">
      <c r="A85" s="113" t="s">
        <v>111</v>
      </c>
      <c r="B85" s="63" t="s">
        <v>52</v>
      </c>
      <c r="C85" s="63" t="s">
        <v>67</v>
      </c>
      <c r="D85" s="63" t="s">
        <v>158</v>
      </c>
      <c r="E85" s="63" t="s">
        <v>112</v>
      </c>
      <c r="F85" s="59">
        <f>F86</f>
        <v>0</v>
      </c>
    </row>
    <row r="86" spans="1:6" ht="13.5" hidden="1" customHeight="1" x14ac:dyDescent="0.2">
      <c r="A86" s="113" t="s">
        <v>113</v>
      </c>
      <c r="B86" s="63" t="s">
        <v>52</v>
      </c>
      <c r="C86" s="63" t="s">
        <v>67</v>
      </c>
      <c r="D86" s="63" t="s">
        <v>158</v>
      </c>
      <c r="E86" s="63" t="s">
        <v>114</v>
      </c>
      <c r="F86" s="59"/>
    </row>
    <row r="87" spans="1:6" ht="13.5" hidden="1" customHeight="1" x14ac:dyDescent="0.2">
      <c r="A87" s="113" t="s">
        <v>159</v>
      </c>
      <c r="B87" s="63" t="s">
        <v>52</v>
      </c>
      <c r="C87" s="63" t="s">
        <v>67</v>
      </c>
      <c r="D87" s="63" t="s">
        <v>160</v>
      </c>
      <c r="E87" s="63"/>
      <c r="F87" s="59">
        <f>F88</f>
        <v>0</v>
      </c>
    </row>
    <row r="88" spans="1:6" ht="14.25" hidden="1" customHeight="1" x14ac:dyDescent="0.2">
      <c r="A88" s="113" t="s">
        <v>111</v>
      </c>
      <c r="B88" s="63" t="s">
        <v>52</v>
      </c>
      <c r="C88" s="63" t="s">
        <v>67</v>
      </c>
      <c r="D88" s="63" t="s">
        <v>160</v>
      </c>
      <c r="E88" s="63" t="s">
        <v>112</v>
      </c>
      <c r="F88" s="59">
        <f>F89</f>
        <v>0</v>
      </c>
    </row>
    <row r="89" spans="1:6" ht="14.25" hidden="1" customHeight="1" x14ac:dyDescent="0.2">
      <c r="A89" s="113" t="s">
        <v>113</v>
      </c>
      <c r="B89" s="63" t="s">
        <v>52</v>
      </c>
      <c r="C89" s="63" t="s">
        <v>67</v>
      </c>
      <c r="D89" s="63" t="s">
        <v>160</v>
      </c>
      <c r="E89" s="63" t="s">
        <v>114</v>
      </c>
      <c r="F89" s="59"/>
    </row>
    <row r="90" spans="1:6" ht="13.5" hidden="1" customHeight="1" x14ac:dyDescent="0.2">
      <c r="A90" s="114" t="s">
        <v>68</v>
      </c>
      <c r="B90" s="68" t="s">
        <v>52</v>
      </c>
      <c r="C90" s="68" t="s">
        <v>69</v>
      </c>
      <c r="D90" s="68"/>
      <c r="E90" s="68"/>
      <c r="F90" s="64">
        <f>F91+F92</f>
        <v>0</v>
      </c>
    </row>
    <row r="91" spans="1:6" ht="14.25" hidden="1" customHeight="1" x14ac:dyDescent="0.2">
      <c r="A91" s="113" t="s">
        <v>113</v>
      </c>
      <c r="B91" s="63" t="s">
        <v>52</v>
      </c>
      <c r="C91" s="63" t="s">
        <v>69</v>
      </c>
      <c r="D91" s="63" t="s">
        <v>161</v>
      </c>
      <c r="E91" s="63" t="s">
        <v>114</v>
      </c>
      <c r="F91" s="59"/>
    </row>
    <row r="92" spans="1:6" ht="15" hidden="1" customHeight="1" x14ac:dyDescent="0.2">
      <c r="A92" s="113" t="s">
        <v>164</v>
      </c>
      <c r="B92" s="63" t="s">
        <v>52</v>
      </c>
      <c r="C92" s="63" t="s">
        <v>69</v>
      </c>
      <c r="D92" s="63" t="s">
        <v>165</v>
      </c>
      <c r="E92" s="63"/>
      <c r="F92" s="59">
        <f>F93+F96</f>
        <v>0</v>
      </c>
    </row>
    <row r="93" spans="1:6" ht="15" hidden="1" customHeight="1" x14ac:dyDescent="0.2">
      <c r="A93" s="116" t="s">
        <v>95</v>
      </c>
      <c r="B93" s="63" t="s">
        <v>52</v>
      </c>
      <c r="C93" s="63" t="s">
        <v>69</v>
      </c>
      <c r="D93" s="63" t="s">
        <v>165</v>
      </c>
      <c r="E93" s="63" t="s">
        <v>96</v>
      </c>
      <c r="F93" s="59">
        <f>F94+F95</f>
        <v>0</v>
      </c>
    </row>
    <row r="94" spans="1:6" ht="14.25" hidden="1" customHeight="1" x14ac:dyDescent="0.2">
      <c r="A94" s="116" t="s">
        <v>97</v>
      </c>
      <c r="B94" s="63" t="s">
        <v>52</v>
      </c>
      <c r="C94" s="63" t="s">
        <v>69</v>
      </c>
      <c r="D94" s="63" t="s">
        <v>165</v>
      </c>
      <c r="E94" s="63" t="s">
        <v>98</v>
      </c>
      <c r="F94" s="59"/>
    </row>
    <row r="95" spans="1:6" ht="13.5" hidden="1" customHeight="1" x14ac:dyDescent="0.2">
      <c r="A95" s="116" t="s">
        <v>99</v>
      </c>
      <c r="B95" s="63" t="s">
        <v>52</v>
      </c>
      <c r="C95" s="63" t="s">
        <v>69</v>
      </c>
      <c r="D95" s="63" t="s">
        <v>165</v>
      </c>
      <c r="E95" s="63" t="s">
        <v>100</v>
      </c>
      <c r="F95" s="59"/>
    </row>
    <row r="96" spans="1:6" ht="13.5" hidden="1" customHeight="1" x14ac:dyDescent="0.2">
      <c r="A96" s="113" t="s">
        <v>111</v>
      </c>
      <c r="B96" s="63" t="s">
        <v>52</v>
      </c>
      <c r="C96" s="63" t="s">
        <v>69</v>
      </c>
      <c r="D96" s="63" t="s">
        <v>165</v>
      </c>
      <c r="E96" s="63" t="s">
        <v>112</v>
      </c>
      <c r="F96" s="59">
        <f>F97</f>
        <v>0</v>
      </c>
    </row>
    <row r="97" spans="1:6" ht="12.75" hidden="1" customHeight="1" x14ac:dyDescent="0.2">
      <c r="A97" s="113" t="s">
        <v>113</v>
      </c>
      <c r="B97" s="63" t="s">
        <v>52</v>
      </c>
      <c r="C97" s="63" t="s">
        <v>69</v>
      </c>
      <c r="D97" s="63" t="s">
        <v>165</v>
      </c>
      <c r="E97" s="63" t="s">
        <v>114</v>
      </c>
      <c r="F97" s="59"/>
    </row>
    <row r="98" spans="1:6" ht="23.25" hidden="1" customHeight="1" x14ac:dyDescent="0.2">
      <c r="A98" s="116" t="s">
        <v>179</v>
      </c>
      <c r="B98" s="74" t="s">
        <v>61</v>
      </c>
      <c r="C98" s="74" t="s">
        <v>64</v>
      </c>
      <c r="D98" s="74" t="s">
        <v>268</v>
      </c>
      <c r="E98" s="63"/>
      <c r="F98" s="59">
        <f>F99</f>
        <v>0</v>
      </c>
    </row>
    <row r="99" spans="1:6" ht="24" hidden="1" customHeight="1" x14ac:dyDescent="0.2">
      <c r="A99" s="113" t="s">
        <v>111</v>
      </c>
      <c r="B99" s="74" t="s">
        <v>61</v>
      </c>
      <c r="C99" s="74" t="s">
        <v>64</v>
      </c>
      <c r="D99" s="74" t="s">
        <v>268</v>
      </c>
      <c r="E99" s="63" t="s">
        <v>112</v>
      </c>
      <c r="F99" s="59">
        <f>F100</f>
        <v>0</v>
      </c>
    </row>
    <row r="100" spans="1:6" ht="24.75" hidden="1" customHeight="1" x14ac:dyDescent="0.2">
      <c r="A100" s="113" t="s">
        <v>113</v>
      </c>
      <c r="B100" s="74" t="s">
        <v>61</v>
      </c>
      <c r="C100" s="74" t="s">
        <v>64</v>
      </c>
      <c r="D100" s="74" t="s">
        <v>268</v>
      </c>
      <c r="E100" s="63" t="s">
        <v>114</v>
      </c>
      <c r="F100" s="59"/>
    </row>
    <row r="101" spans="1:6" ht="24.75" hidden="1" customHeight="1" x14ac:dyDescent="0.2">
      <c r="A101" s="116" t="s">
        <v>180</v>
      </c>
      <c r="B101" s="74" t="s">
        <v>61</v>
      </c>
      <c r="C101" s="74" t="s">
        <v>64</v>
      </c>
      <c r="D101" s="74" t="s">
        <v>269</v>
      </c>
      <c r="E101" s="63"/>
      <c r="F101" s="59">
        <f>F102</f>
        <v>0</v>
      </c>
    </row>
    <row r="102" spans="1:6" ht="24" hidden="1" customHeight="1" x14ac:dyDescent="0.2">
      <c r="A102" s="113" t="s">
        <v>111</v>
      </c>
      <c r="B102" s="74" t="s">
        <v>61</v>
      </c>
      <c r="C102" s="74" t="s">
        <v>64</v>
      </c>
      <c r="D102" s="74" t="s">
        <v>269</v>
      </c>
      <c r="E102" s="63" t="s">
        <v>112</v>
      </c>
      <c r="F102" s="59">
        <f>F103</f>
        <v>0</v>
      </c>
    </row>
    <row r="103" spans="1:6" ht="15" hidden="1" customHeight="1" x14ac:dyDescent="0.2">
      <c r="A103" s="113" t="s">
        <v>113</v>
      </c>
      <c r="B103" s="74" t="s">
        <v>61</v>
      </c>
      <c r="C103" s="74" t="s">
        <v>64</v>
      </c>
      <c r="D103" s="74" t="s">
        <v>269</v>
      </c>
      <c r="E103" s="63" t="s">
        <v>114</v>
      </c>
      <c r="F103" s="59"/>
    </row>
    <row r="104" spans="1:6" ht="25.5" customHeight="1" x14ac:dyDescent="0.2">
      <c r="A104" s="213" t="s">
        <v>338</v>
      </c>
      <c r="B104" s="93" t="s">
        <v>61</v>
      </c>
      <c r="C104" s="93"/>
      <c r="D104" s="74"/>
      <c r="E104" s="63"/>
      <c r="F104" s="64">
        <f>F105</f>
        <v>50</v>
      </c>
    </row>
    <row r="105" spans="1:6" ht="17.25" customHeight="1" x14ac:dyDescent="0.2">
      <c r="A105" s="214" t="s">
        <v>63</v>
      </c>
      <c r="B105" s="93" t="s">
        <v>61</v>
      </c>
      <c r="C105" s="93" t="s">
        <v>64</v>
      </c>
      <c r="D105" s="74"/>
      <c r="E105" s="63"/>
      <c r="F105" s="59">
        <f>F106</f>
        <v>50</v>
      </c>
    </row>
    <row r="106" spans="1:6" ht="27" customHeight="1" x14ac:dyDescent="0.2">
      <c r="A106" s="218" t="s">
        <v>148</v>
      </c>
      <c r="B106" s="74" t="s">
        <v>61</v>
      </c>
      <c r="C106" s="74" t="s">
        <v>64</v>
      </c>
      <c r="D106" s="74" t="s">
        <v>151</v>
      </c>
      <c r="E106" s="63"/>
      <c r="F106" s="59">
        <f>F107</f>
        <v>50</v>
      </c>
    </row>
    <row r="107" spans="1:6" ht="24" customHeight="1" x14ac:dyDescent="0.2">
      <c r="A107" s="221" t="s">
        <v>111</v>
      </c>
      <c r="B107" s="74" t="s">
        <v>61</v>
      </c>
      <c r="C107" s="74" t="s">
        <v>64</v>
      </c>
      <c r="D107" s="74" t="s">
        <v>151</v>
      </c>
      <c r="E107" s="63" t="s">
        <v>112</v>
      </c>
      <c r="F107" s="59">
        <f>F108</f>
        <v>50</v>
      </c>
    </row>
    <row r="108" spans="1:6" ht="25.5" customHeight="1" x14ac:dyDescent="0.2">
      <c r="A108" s="221" t="s">
        <v>113</v>
      </c>
      <c r="B108" s="74" t="s">
        <v>61</v>
      </c>
      <c r="C108" s="74" t="s">
        <v>64</v>
      </c>
      <c r="D108" s="74" t="s">
        <v>151</v>
      </c>
      <c r="E108" s="63" t="s">
        <v>114</v>
      </c>
      <c r="F108" s="59">
        <v>50</v>
      </c>
    </row>
    <row r="109" spans="1:6" ht="16.5" customHeight="1" x14ac:dyDescent="0.2">
      <c r="A109" s="115" t="s">
        <v>337</v>
      </c>
      <c r="B109" s="93" t="s">
        <v>52</v>
      </c>
      <c r="C109" s="74"/>
      <c r="D109" s="74"/>
      <c r="E109" s="63"/>
      <c r="F109" s="64">
        <f>F110</f>
        <v>10</v>
      </c>
    </row>
    <row r="110" spans="1:6" ht="18" customHeight="1" x14ac:dyDescent="0.2">
      <c r="A110" s="123" t="s">
        <v>68</v>
      </c>
      <c r="B110" s="93" t="s">
        <v>52</v>
      </c>
      <c r="C110" s="68" t="s">
        <v>69</v>
      </c>
      <c r="D110" s="74"/>
      <c r="E110" s="63"/>
      <c r="F110" s="59">
        <f>F111+F113</f>
        <v>10</v>
      </c>
    </row>
    <row r="111" spans="1:6" ht="0.75" hidden="1" customHeight="1" x14ac:dyDescent="0.2">
      <c r="A111" s="116" t="s">
        <v>111</v>
      </c>
      <c r="B111" s="63" t="s">
        <v>52</v>
      </c>
      <c r="C111" s="63" t="s">
        <v>69</v>
      </c>
      <c r="D111" s="63" t="s">
        <v>321</v>
      </c>
      <c r="E111" s="63" t="s">
        <v>112</v>
      </c>
      <c r="F111" s="59">
        <f>F112</f>
        <v>0</v>
      </c>
    </row>
    <row r="112" spans="1:6" ht="0.75" hidden="1" customHeight="1" x14ac:dyDescent="0.2">
      <c r="A112" s="113" t="s">
        <v>113</v>
      </c>
      <c r="B112" s="63" t="s">
        <v>52</v>
      </c>
      <c r="C112" s="63" t="s">
        <v>69</v>
      </c>
      <c r="D112" s="63" t="s">
        <v>321</v>
      </c>
      <c r="E112" s="63" t="s">
        <v>114</v>
      </c>
      <c r="F112" s="59">
        <v>0</v>
      </c>
    </row>
    <row r="113" spans="1:6" ht="24" customHeight="1" x14ac:dyDescent="0.2">
      <c r="A113" s="116" t="s">
        <v>111</v>
      </c>
      <c r="B113" s="63" t="s">
        <v>52</v>
      </c>
      <c r="C113" s="63" t="s">
        <v>69</v>
      </c>
      <c r="D113" s="63" t="s">
        <v>161</v>
      </c>
      <c r="E113" s="63" t="s">
        <v>112</v>
      </c>
      <c r="F113" s="59">
        <f>F114</f>
        <v>10</v>
      </c>
    </row>
    <row r="114" spans="1:6" ht="24" customHeight="1" x14ac:dyDescent="0.2">
      <c r="A114" s="113" t="s">
        <v>113</v>
      </c>
      <c r="B114" s="63" t="s">
        <v>52</v>
      </c>
      <c r="C114" s="63" t="s">
        <v>69</v>
      </c>
      <c r="D114" s="63" t="s">
        <v>161</v>
      </c>
      <c r="E114" s="63" t="s">
        <v>114</v>
      </c>
      <c r="F114" s="59">
        <v>10</v>
      </c>
    </row>
    <row r="115" spans="1:6" ht="15" customHeight="1" x14ac:dyDescent="0.2">
      <c r="A115" s="115" t="s">
        <v>336</v>
      </c>
      <c r="B115" s="68" t="s">
        <v>71</v>
      </c>
      <c r="C115" s="72"/>
      <c r="D115" s="72"/>
      <c r="E115" s="77"/>
      <c r="F115" s="64">
        <f>F135+F120+F155+F116</f>
        <v>3073.5000000000005</v>
      </c>
    </row>
    <row r="116" spans="1:6" ht="15" customHeight="1" x14ac:dyDescent="0.2">
      <c r="A116" s="227" t="s">
        <v>72</v>
      </c>
      <c r="B116" s="230" t="s">
        <v>71</v>
      </c>
      <c r="C116" s="230" t="s">
        <v>48</v>
      </c>
      <c r="D116" s="231" t="s">
        <v>356</v>
      </c>
      <c r="E116" s="77"/>
      <c r="F116" s="64">
        <f>F117</f>
        <v>200</v>
      </c>
    </row>
    <row r="117" spans="1:6" ht="15" customHeight="1" x14ac:dyDescent="0.2">
      <c r="A117" s="228" t="s">
        <v>355</v>
      </c>
      <c r="B117" s="231" t="s">
        <v>71</v>
      </c>
      <c r="C117" s="231" t="s">
        <v>48</v>
      </c>
      <c r="D117" s="231" t="s">
        <v>357</v>
      </c>
      <c r="E117" s="77"/>
      <c r="F117" s="59">
        <f>F118</f>
        <v>200</v>
      </c>
    </row>
    <row r="118" spans="1:6" ht="24" customHeight="1" x14ac:dyDescent="0.2">
      <c r="A118" s="229" t="s">
        <v>111</v>
      </c>
      <c r="B118" s="231" t="s">
        <v>71</v>
      </c>
      <c r="C118" s="231" t="s">
        <v>48</v>
      </c>
      <c r="D118" s="231" t="s">
        <v>357</v>
      </c>
      <c r="E118" s="79">
        <v>240</v>
      </c>
      <c r="F118" s="59">
        <f>F119</f>
        <v>200</v>
      </c>
    </row>
    <row r="119" spans="1:6" ht="25.5" customHeight="1" x14ac:dyDescent="0.2">
      <c r="A119" s="113" t="s">
        <v>113</v>
      </c>
      <c r="B119" s="231" t="s">
        <v>71</v>
      </c>
      <c r="C119" s="231" t="s">
        <v>48</v>
      </c>
      <c r="D119" s="231" t="s">
        <v>357</v>
      </c>
      <c r="E119" s="79">
        <v>244</v>
      </c>
      <c r="F119" s="59">
        <v>200</v>
      </c>
    </row>
    <row r="120" spans="1:6" ht="16.5" customHeight="1" x14ac:dyDescent="0.2">
      <c r="A120" s="115" t="s">
        <v>73</v>
      </c>
      <c r="B120" s="68" t="s">
        <v>71</v>
      </c>
      <c r="C120" s="68" t="s">
        <v>50</v>
      </c>
      <c r="D120" s="63"/>
      <c r="E120" s="77"/>
      <c r="F120" s="64">
        <f>F121</f>
        <v>706.6</v>
      </c>
    </row>
    <row r="121" spans="1:6" ht="14.25" customHeight="1" x14ac:dyDescent="0.2">
      <c r="A121" s="113" t="s">
        <v>173</v>
      </c>
      <c r="B121" s="63" t="s">
        <v>71</v>
      </c>
      <c r="C121" s="63" t="s">
        <v>50</v>
      </c>
      <c r="D121" s="80" t="s">
        <v>174</v>
      </c>
      <c r="E121" s="79"/>
      <c r="F121" s="59">
        <f>F122+F124+F126+F129+F132</f>
        <v>706.6</v>
      </c>
    </row>
    <row r="122" spans="1:6" ht="27.75" customHeight="1" x14ac:dyDescent="0.2">
      <c r="A122" s="116" t="s">
        <v>111</v>
      </c>
      <c r="B122" s="63" t="s">
        <v>71</v>
      </c>
      <c r="C122" s="63" t="s">
        <v>50</v>
      </c>
      <c r="D122" s="80" t="s">
        <v>318</v>
      </c>
      <c r="E122" s="91">
        <v>240</v>
      </c>
      <c r="F122" s="59">
        <f>F123</f>
        <v>10.199999999999999</v>
      </c>
    </row>
    <row r="123" spans="1:6" ht="28.5" customHeight="1" x14ac:dyDescent="0.2">
      <c r="A123" s="113" t="s">
        <v>113</v>
      </c>
      <c r="B123" s="63" t="s">
        <v>71</v>
      </c>
      <c r="C123" s="63" t="s">
        <v>50</v>
      </c>
      <c r="D123" s="80" t="s">
        <v>318</v>
      </c>
      <c r="E123" s="91">
        <v>244</v>
      </c>
      <c r="F123" s="59">
        <v>10.199999999999999</v>
      </c>
    </row>
    <row r="124" spans="1:6" ht="24" x14ac:dyDescent="0.2">
      <c r="A124" s="116" t="s">
        <v>111</v>
      </c>
      <c r="B124" s="63" t="s">
        <v>71</v>
      </c>
      <c r="C124" s="63" t="s">
        <v>50</v>
      </c>
      <c r="D124" s="80" t="s">
        <v>175</v>
      </c>
      <c r="E124" s="91">
        <v>240</v>
      </c>
      <c r="F124" s="59">
        <f>F125</f>
        <v>236.3</v>
      </c>
    </row>
    <row r="125" spans="1:6" ht="23.25" customHeight="1" x14ac:dyDescent="0.2">
      <c r="A125" s="113" t="s">
        <v>113</v>
      </c>
      <c r="B125" s="63" t="s">
        <v>71</v>
      </c>
      <c r="C125" s="63" t="s">
        <v>50</v>
      </c>
      <c r="D125" s="73" t="s">
        <v>175</v>
      </c>
      <c r="E125" s="63" t="s">
        <v>114</v>
      </c>
      <c r="F125" s="59">
        <v>236.3</v>
      </c>
    </row>
    <row r="126" spans="1:6" ht="25.5" customHeight="1" x14ac:dyDescent="0.2">
      <c r="A126" s="113" t="s">
        <v>371</v>
      </c>
      <c r="B126" s="63" t="s">
        <v>71</v>
      </c>
      <c r="C126" s="63" t="s">
        <v>50</v>
      </c>
      <c r="D126" s="73" t="s">
        <v>372</v>
      </c>
      <c r="E126" s="63"/>
      <c r="F126" s="59">
        <f>F127</f>
        <v>266</v>
      </c>
    </row>
    <row r="127" spans="1:6" ht="23.25" customHeight="1" x14ac:dyDescent="0.2">
      <c r="A127" s="116" t="s">
        <v>111</v>
      </c>
      <c r="B127" s="63" t="s">
        <v>71</v>
      </c>
      <c r="C127" s="63" t="s">
        <v>50</v>
      </c>
      <c r="D127" s="73" t="s">
        <v>372</v>
      </c>
      <c r="E127" s="63" t="s">
        <v>112</v>
      </c>
      <c r="F127" s="59">
        <f>F128</f>
        <v>266</v>
      </c>
    </row>
    <row r="128" spans="1:6" ht="26.25" customHeight="1" x14ac:dyDescent="0.2">
      <c r="A128" s="113" t="s">
        <v>113</v>
      </c>
      <c r="B128" s="63" t="s">
        <v>71</v>
      </c>
      <c r="C128" s="63" t="s">
        <v>50</v>
      </c>
      <c r="D128" s="73" t="s">
        <v>372</v>
      </c>
      <c r="E128" s="63" t="s">
        <v>114</v>
      </c>
      <c r="F128" s="59">
        <v>266</v>
      </c>
    </row>
    <row r="129" spans="1:8" ht="19.5" customHeight="1" x14ac:dyDescent="0.2">
      <c r="A129" s="113" t="s">
        <v>327</v>
      </c>
      <c r="B129" s="82" t="s">
        <v>71</v>
      </c>
      <c r="C129" s="82" t="s">
        <v>50</v>
      </c>
      <c r="D129" s="73" t="s">
        <v>372</v>
      </c>
      <c r="E129" s="63"/>
      <c r="F129" s="59">
        <f>F130</f>
        <v>53.2</v>
      </c>
    </row>
    <row r="130" spans="1:8" ht="18.75" customHeight="1" x14ac:dyDescent="0.2">
      <c r="A130" s="113" t="s">
        <v>280</v>
      </c>
      <c r="B130" s="82" t="s">
        <v>71</v>
      </c>
      <c r="C130" s="82" t="s">
        <v>50</v>
      </c>
      <c r="D130" s="73" t="s">
        <v>372</v>
      </c>
      <c r="E130" s="83">
        <v>500</v>
      </c>
      <c r="F130" s="59">
        <f>F131</f>
        <v>53.2</v>
      </c>
    </row>
    <row r="131" spans="1:8" ht="18" customHeight="1" x14ac:dyDescent="0.2">
      <c r="A131" s="116" t="s">
        <v>278</v>
      </c>
      <c r="B131" s="63" t="s">
        <v>71</v>
      </c>
      <c r="C131" s="63" t="s">
        <v>50</v>
      </c>
      <c r="D131" s="73" t="s">
        <v>372</v>
      </c>
      <c r="E131" s="81">
        <v>540</v>
      </c>
      <c r="F131" s="59">
        <v>53.2</v>
      </c>
    </row>
    <row r="132" spans="1:8" ht="24.75" customHeight="1" x14ac:dyDescent="0.2">
      <c r="A132" s="113" t="s">
        <v>179</v>
      </c>
      <c r="B132" s="63" t="s">
        <v>71</v>
      </c>
      <c r="C132" s="63" t="s">
        <v>50</v>
      </c>
      <c r="D132" s="73" t="s">
        <v>373</v>
      </c>
      <c r="E132" s="81"/>
      <c r="F132" s="59">
        <f>F133</f>
        <v>140.9</v>
      </c>
    </row>
    <row r="133" spans="1:8" ht="25.5" customHeight="1" x14ac:dyDescent="0.2">
      <c r="A133" s="116" t="s">
        <v>111</v>
      </c>
      <c r="B133" s="63" t="s">
        <v>71</v>
      </c>
      <c r="C133" s="63" t="s">
        <v>50</v>
      </c>
      <c r="D133" s="73" t="s">
        <v>373</v>
      </c>
      <c r="E133" s="63" t="s">
        <v>112</v>
      </c>
      <c r="F133" s="59">
        <f>F134</f>
        <v>140.9</v>
      </c>
    </row>
    <row r="134" spans="1:8" ht="26.25" customHeight="1" x14ac:dyDescent="0.2">
      <c r="A134" s="113" t="s">
        <v>113</v>
      </c>
      <c r="B134" s="63" t="s">
        <v>71</v>
      </c>
      <c r="C134" s="63" t="s">
        <v>50</v>
      </c>
      <c r="D134" s="73" t="s">
        <v>373</v>
      </c>
      <c r="E134" s="63" t="s">
        <v>114</v>
      </c>
      <c r="F134" s="59">
        <v>140.9</v>
      </c>
    </row>
    <row r="135" spans="1:8" ht="17.25" customHeight="1" x14ac:dyDescent="0.2">
      <c r="A135" s="115" t="s">
        <v>74</v>
      </c>
      <c r="B135" s="68" t="s">
        <v>71</v>
      </c>
      <c r="C135" s="68" t="s">
        <v>61</v>
      </c>
      <c r="D135" s="73"/>
      <c r="E135" s="81"/>
      <c r="F135" s="64">
        <f>F136+F138+F141+F150+F153+F143</f>
        <v>1957.6000000000001</v>
      </c>
    </row>
    <row r="136" spans="1:8" ht="24" customHeight="1" x14ac:dyDescent="0.2">
      <c r="A136" s="116" t="s">
        <v>111</v>
      </c>
      <c r="B136" s="63" t="s">
        <v>71</v>
      </c>
      <c r="C136" s="63" t="s">
        <v>61</v>
      </c>
      <c r="D136" s="73" t="s">
        <v>319</v>
      </c>
      <c r="E136" s="63" t="s">
        <v>112</v>
      </c>
      <c r="F136" s="59">
        <f>F137</f>
        <v>476.1</v>
      </c>
    </row>
    <row r="137" spans="1:8" ht="25.5" customHeight="1" x14ac:dyDescent="0.2">
      <c r="A137" s="116" t="s">
        <v>113</v>
      </c>
      <c r="B137" s="63" t="s">
        <v>71</v>
      </c>
      <c r="C137" s="63" t="s">
        <v>61</v>
      </c>
      <c r="D137" s="73" t="s">
        <v>319</v>
      </c>
      <c r="E137" s="63" t="s">
        <v>114</v>
      </c>
      <c r="F137" s="59">
        <v>476.1</v>
      </c>
      <c r="H137" s="71" t="s">
        <v>370</v>
      </c>
    </row>
    <row r="138" spans="1:8" ht="24" x14ac:dyDescent="0.2">
      <c r="A138" s="116" t="s">
        <v>111</v>
      </c>
      <c r="B138" s="63" t="s">
        <v>71</v>
      </c>
      <c r="C138" s="63" t="s">
        <v>61</v>
      </c>
      <c r="D138" s="73" t="s">
        <v>178</v>
      </c>
      <c r="E138" s="63" t="s">
        <v>112</v>
      </c>
      <c r="F138" s="59">
        <f>F139</f>
        <v>297.2</v>
      </c>
    </row>
    <row r="139" spans="1:8" ht="25.5" customHeight="1" x14ac:dyDescent="0.2">
      <c r="A139" s="116" t="s">
        <v>113</v>
      </c>
      <c r="B139" s="63" t="s">
        <v>71</v>
      </c>
      <c r="C139" s="63" t="s">
        <v>61</v>
      </c>
      <c r="D139" s="73" t="s">
        <v>178</v>
      </c>
      <c r="E139" s="63" t="s">
        <v>114</v>
      </c>
      <c r="F139" s="59">
        <v>297.2</v>
      </c>
    </row>
    <row r="140" spans="1:8" ht="27.75" customHeight="1" x14ac:dyDescent="0.2">
      <c r="A140" s="221" t="s">
        <v>179</v>
      </c>
      <c r="B140" s="63" t="s">
        <v>71</v>
      </c>
      <c r="C140" s="63" t="s">
        <v>61</v>
      </c>
      <c r="D140" s="63" t="s">
        <v>334</v>
      </c>
      <c r="E140" s="63"/>
      <c r="F140" s="59">
        <f>F141</f>
        <v>86.2</v>
      </c>
    </row>
    <row r="141" spans="1:8" ht="28.5" customHeight="1" x14ac:dyDescent="0.2">
      <c r="A141" s="116" t="s">
        <v>111</v>
      </c>
      <c r="B141" s="63" t="s">
        <v>71</v>
      </c>
      <c r="C141" s="63" t="s">
        <v>61</v>
      </c>
      <c r="D141" s="63" t="s">
        <v>334</v>
      </c>
      <c r="E141" s="63" t="s">
        <v>112</v>
      </c>
      <c r="F141" s="59">
        <f>F142</f>
        <v>86.2</v>
      </c>
    </row>
    <row r="142" spans="1:8" ht="26.25" customHeight="1" x14ac:dyDescent="0.2">
      <c r="A142" s="113" t="s">
        <v>113</v>
      </c>
      <c r="B142" s="63" t="s">
        <v>71</v>
      </c>
      <c r="C142" s="63" t="s">
        <v>61</v>
      </c>
      <c r="D142" s="63" t="s">
        <v>334</v>
      </c>
      <c r="E142" s="63" t="s">
        <v>114</v>
      </c>
      <c r="F142" s="59">
        <v>86.2</v>
      </c>
    </row>
    <row r="143" spans="1:8" ht="26.25" customHeight="1" x14ac:dyDescent="0.2">
      <c r="A143" s="113" t="s">
        <v>383</v>
      </c>
      <c r="B143" s="63" t="s">
        <v>71</v>
      </c>
      <c r="C143" s="63" t="s">
        <v>61</v>
      </c>
      <c r="D143" s="63" t="s">
        <v>384</v>
      </c>
      <c r="E143" s="63"/>
      <c r="F143" s="59">
        <f>F144+F147</f>
        <v>84.7</v>
      </c>
    </row>
    <row r="144" spans="1:8" ht="19.5" customHeight="1" x14ac:dyDescent="0.2">
      <c r="A144" s="116" t="s">
        <v>107</v>
      </c>
      <c r="B144" s="63" t="s">
        <v>71</v>
      </c>
      <c r="C144" s="63" t="s">
        <v>61</v>
      </c>
      <c r="D144" s="63" t="s">
        <v>384</v>
      </c>
      <c r="E144" s="63" t="s">
        <v>96</v>
      </c>
      <c r="F144" s="59">
        <f>F145+F146</f>
        <v>80.5</v>
      </c>
    </row>
    <row r="145" spans="1:6" ht="20.25" customHeight="1" x14ac:dyDescent="0.2">
      <c r="A145" s="116" t="s">
        <v>135</v>
      </c>
      <c r="B145" s="63" t="s">
        <v>71</v>
      </c>
      <c r="C145" s="63" t="s">
        <v>61</v>
      </c>
      <c r="D145" s="63" t="s">
        <v>384</v>
      </c>
      <c r="E145" s="63" t="s">
        <v>98</v>
      </c>
      <c r="F145" s="59">
        <v>61.8</v>
      </c>
    </row>
    <row r="146" spans="1:6" ht="26.25" customHeight="1" x14ac:dyDescent="0.2">
      <c r="A146" s="116" t="s">
        <v>99</v>
      </c>
      <c r="B146" s="63" t="s">
        <v>71</v>
      </c>
      <c r="C146" s="63" t="s">
        <v>61</v>
      </c>
      <c r="D146" s="63" t="s">
        <v>384</v>
      </c>
      <c r="E146" s="63" t="s">
        <v>100</v>
      </c>
      <c r="F146" s="59">
        <v>18.7</v>
      </c>
    </row>
    <row r="147" spans="1:6" ht="26.25" customHeight="1" x14ac:dyDescent="0.2">
      <c r="A147" s="116" t="s">
        <v>111</v>
      </c>
      <c r="B147" s="63" t="s">
        <v>71</v>
      </c>
      <c r="C147" s="63" t="s">
        <v>61</v>
      </c>
      <c r="D147" s="63" t="s">
        <v>384</v>
      </c>
      <c r="E147" s="63" t="s">
        <v>112</v>
      </c>
      <c r="F147" s="59">
        <f>F148</f>
        <v>4.2</v>
      </c>
    </row>
    <row r="148" spans="1:6" ht="26.25" customHeight="1" x14ac:dyDescent="0.2">
      <c r="A148" s="116" t="s">
        <v>113</v>
      </c>
      <c r="B148" s="63" t="s">
        <v>71</v>
      </c>
      <c r="C148" s="63" t="s">
        <v>61</v>
      </c>
      <c r="D148" s="63" t="s">
        <v>384</v>
      </c>
      <c r="E148" s="63" t="s">
        <v>114</v>
      </c>
      <c r="F148" s="59">
        <v>4.2</v>
      </c>
    </row>
    <row r="149" spans="1:6" ht="16.5" customHeight="1" x14ac:dyDescent="0.2">
      <c r="A149" s="113" t="s">
        <v>324</v>
      </c>
      <c r="B149" s="63" t="s">
        <v>71</v>
      </c>
      <c r="C149" s="63" t="s">
        <v>61</v>
      </c>
      <c r="D149" s="63" t="s">
        <v>325</v>
      </c>
      <c r="E149" s="63"/>
      <c r="F149" s="59">
        <f>F150</f>
        <v>993.9</v>
      </c>
    </row>
    <row r="150" spans="1:6" ht="28.5" customHeight="1" x14ac:dyDescent="0.2">
      <c r="A150" s="116" t="s">
        <v>111</v>
      </c>
      <c r="B150" s="63" t="s">
        <v>71</v>
      </c>
      <c r="C150" s="63" t="s">
        <v>61</v>
      </c>
      <c r="D150" s="63" t="s">
        <v>325</v>
      </c>
      <c r="E150" s="63" t="s">
        <v>112</v>
      </c>
      <c r="F150" s="59">
        <f>F151</f>
        <v>993.9</v>
      </c>
    </row>
    <row r="151" spans="1:6" ht="27.75" customHeight="1" x14ac:dyDescent="0.2">
      <c r="A151" s="113" t="s">
        <v>113</v>
      </c>
      <c r="B151" s="63" t="s">
        <v>71</v>
      </c>
      <c r="C151" s="63" t="s">
        <v>61</v>
      </c>
      <c r="D151" s="63" t="s">
        <v>325</v>
      </c>
      <c r="E151" s="63" t="s">
        <v>114</v>
      </c>
      <c r="F151" s="59">
        <v>993.9</v>
      </c>
    </row>
    <row r="152" spans="1:6" ht="17.25" customHeight="1" x14ac:dyDescent="0.2">
      <c r="A152" s="113" t="s">
        <v>327</v>
      </c>
      <c r="B152" s="63" t="s">
        <v>71</v>
      </c>
      <c r="C152" s="63" t="s">
        <v>61</v>
      </c>
      <c r="D152" s="63" t="s">
        <v>325</v>
      </c>
      <c r="E152" s="63"/>
      <c r="F152" s="59">
        <f>F153</f>
        <v>19.5</v>
      </c>
    </row>
    <row r="153" spans="1:6" ht="20.25" customHeight="1" x14ac:dyDescent="0.2">
      <c r="A153" s="113" t="s">
        <v>280</v>
      </c>
      <c r="B153" s="63" t="s">
        <v>71</v>
      </c>
      <c r="C153" s="63" t="s">
        <v>61</v>
      </c>
      <c r="D153" s="63" t="s">
        <v>325</v>
      </c>
      <c r="E153" s="63" t="s">
        <v>281</v>
      </c>
      <c r="F153" s="59">
        <f>F154</f>
        <v>19.5</v>
      </c>
    </row>
    <row r="154" spans="1:6" ht="17.25" customHeight="1" x14ac:dyDescent="0.2">
      <c r="A154" s="113" t="s">
        <v>278</v>
      </c>
      <c r="B154" s="63" t="s">
        <v>71</v>
      </c>
      <c r="C154" s="63" t="s">
        <v>61</v>
      </c>
      <c r="D154" s="63" t="s">
        <v>325</v>
      </c>
      <c r="E154" s="63" t="s">
        <v>282</v>
      </c>
      <c r="F154" s="59">
        <v>19.5</v>
      </c>
    </row>
    <row r="155" spans="1:6" ht="15.75" customHeight="1" x14ac:dyDescent="0.2">
      <c r="A155" s="115" t="s">
        <v>271</v>
      </c>
      <c r="B155" s="68" t="s">
        <v>71</v>
      </c>
      <c r="C155" s="68" t="s">
        <v>71</v>
      </c>
      <c r="D155" s="68"/>
      <c r="E155" s="68"/>
      <c r="F155" s="64">
        <f>F156</f>
        <v>209.29999999999998</v>
      </c>
    </row>
    <row r="156" spans="1:6" ht="50.25" customHeight="1" x14ac:dyDescent="0.2">
      <c r="A156" s="113" t="s">
        <v>374</v>
      </c>
      <c r="B156" s="63" t="s">
        <v>71</v>
      </c>
      <c r="C156" s="63" t="s">
        <v>71</v>
      </c>
      <c r="D156" s="63" t="s">
        <v>272</v>
      </c>
      <c r="E156" s="68"/>
      <c r="F156" s="64">
        <f>F157+F161</f>
        <v>209.29999999999998</v>
      </c>
    </row>
    <row r="157" spans="1:6" ht="22.5" customHeight="1" x14ac:dyDescent="0.2">
      <c r="A157" s="116" t="s">
        <v>107</v>
      </c>
      <c r="B157" s="63" t="s">
        <v>71</v>
      </c>
      <c r="C157" s="63" t="s">
        <v>71</v>
      </c>
      <c r="D157" s="63" t="s">
        <v>272</v>
      </c>
      <c r="E157" s="63" t="s">
        <v>96</v>
      </c>
      <c r="F157" s="59">
        <f>F158+F160+F159</f>
        <v>206.7</v>
      </c>
    </row>
    <row r="158" spans="1:6" ht="19.5" customHeight="1" x14ac:dyDescent="0.2">
      <c r="A158" s="116" t="s">
        <v>135</v>
      </c>
      <c r="B158" s="63" t="s">
        <v>71</v>
      </c>
      <c r="C158" s="63" t="s">
        <v>71</v>
      </c>
      <c r="D158" s="63" t="s">
        <v>272</v>
      </c>
      <c r="E158" s="63" t="s">
        <v>98</v>
      </c>
      <c r="F158" s="59">
        <v>155.9</v>
      </c>
    </row>
    <row r="159" spans="1:6" ht="28.5" customHeight="1" x14ac:dyDescent="0.2">
      <c r="A159" s="116" t="s">
        <v>109</v>
      </c>
      <c r="B159" s="63" t="s">
        <v>71</v>
      </c>
      <c r="C159" s="63" t="s">
        <v>71</v>
      </c>
      <c r="D159" s="63" t="s">
        <v>272</v>
      </c>
      <c r="E159" s="63" t="s">
        <v>110</v>
      </c>
      <c r="F159" s="59">
        <v>3.7</v>
      </c>
    </row>
    <row r="160" spans="1:6" ht="37.5" customHeight="1" x14ac:dyDescent="0.2">
      <c r="A160" s="116" t="s">
        <v>99</v>
      </c>
      <c r="B160" s="63" t="s">
        <v>71</v>
      </c>
      <c r="C160" s="63" t="s">
        <v>71</v>
      </c>
      <c r="D160" s="63" t="s">
        <v>272</v>
      </c>
      <c r="E160" s="63" t="s">
        <v>100</v>
      </c>
      <c r="F160" s="59">
        <v>47.1</v>
      </c>
    </row>
    <row r="161" spans="1:6" ht="24" customHeight="1" x14ac:dyDescent="0.2">
      <c r="A161" s="116" t="s">
        <v>111</v>
      </c>
      <c r="B161" s="63" t="s">
        <v>71</v>
      </c>
      <c r="C161" s="63" t="s">
        <v>71</v>
      </c>
      <c r="D161" s="63" t="s">
        <v>272</v>
      </c>
      <c r="E161" s="63" t="s">
        <v>112</v>
      </c>
      <c r="F161" s="59">
        <f>F162</f>
        <v>2.6</v>
      </c>
    </row>
    <row r="162" spans="1:6" ht="28.5" customHeight="1" x14ac:dyDescent="0.2">
      <c r="A162" s="113" t="s">
        <v>113</v>
      </c>
      <c r="B162" s="63" t="s">
        <v>71</v>
      </c>
      <c r="C162" s="63" t="s">
        <v>71</v>
      </c>
      <c r="D162" s="63" t="s">
        <v>272</v>
      </c>
      <c r="E162" s="63" t="s">
        <v>114</v>
      </c>
      <c r="F162" s="59">
        <v>2.6</v>
      </c>
    </row>
    <row r="163" spans="1:6" ht="14.25" customHeight="1" x14ac:dyDescent="0.2">
      <c r="A163" s="115" t="s">
        <v>186</v>
      </c>
      <c r="B163" s="68" t="s">
        <v>76</v>
      </c>
      <c r="C163" s="68"/>
      <c r="D163" s="72"/>
      <c r="E163" s="72"/>
      <c r="F163" s="78">
        <f>F164</f>
        <v>4619.3999999999996</v>
      </c>
    </row>
    <row r="164" spans="1:6" ht="15.75" customHeight="1" x14ac:dyDescent="0.2">
      <c r="A164" s="115" t="s">
        <v>379</v>
      </c>
      <c r="B164" s="68" t="s">
        <v>76</v>
      </c>
      <c r="C164" s="68" t="s">
        <v>48</v>
      </c>
      <c r="D164" s="72"/>
      <c r="E164" s="72"/>
      <c r="F164" s="78">
        <f>F165</f>
        <v>4619.3999999999996</v>
      </c>
    </row>
    <row r="165" spans="1:6" ht="15.75" customHeight="1" x14ac:dyDescent="0.2">
      <c r="A165" s="115" t="s">
        <v>187</v>
      </c>
      <c r="B165" s="63" t="s">
        <v>76</v>
      </c>
      <c r="C165" s="63" t="s">
        <v>48</v>
      </c>
      <c r="D165" s="73" t="s">
        <v>188</v>
      </c>
      <c r="E165" s="73"/>
      <c r="F165" s="84">
        <f>F167+F180+F197+F175+F168+F172</f>
        <v>4619.3999999999996</v>
      </c>
    </row>
    <row r="166" spans="1:6" ht="39" customHeight="1" x14ac:dyDescent="0.2">
      <c r="A166" s="116" t="s">
        <v>375</v>
      </c>
      <c r="B166" s="63" t="s">
        <v>76</v>
      </c>
      <c r="C166" s="63" t="s">
        <v>48</v>
      </c>
      <c r="D166" s="73" t="s">
        <v>231</v>
      </c>
      <c r="E166" s="63"/>
      <c r="F166" s="59">
        <f>F167</f>
        <v>0.5</v>
      </c>
    </row>
    <row r="167" spans="1:6" ht="21.75" customHeight="1" x14ac:dyDescent="0.2">
      <c r="A167" s="116" t="s">
        <v>194</v>
      </c>
      <c r="B167" s="63" t="s">
        <v>76</v>
      </c>
      <c r="C167" s="63" t="s">
        <v>48</v>
      </c>
      <c r="D167" s="73" t="s">
        <v>231</v>
      </c>
      <c r="E167" s="73">
        <v>112</v>
      </c>
      <c r="F167" s="84">
        <v>0.5</v>
      </c>
    </row>
    <row r="168" spans="1:6" ht="49.5" customHeight="1" x14ac:dyDescent="0.2">
      <c r="A168" s="116" t="s">
        <v>381</v>
      </c>
      <c r="B168" s="63" t="s">
        <v>76</v>
      </c>
      <c r="C168" s="63" t="s">
        <v>48</v>
      </c>
      <c r="D168" s="73" t="s">
        <v>380</v>
      </c>
      <c r="E168" s="73"/>
      <c r="F168" s="84">
        <f>F169</f>
        <v>1.2</v>
      </c>
    </row>
    <row r="169" spans="1:6" ht="21.75" customHeight="1" x14ac:dyDescent="0.2">
      <c r="A169" s="116" t="s">
        <v>190</v>
      </c>
      <c r="B169" s="63" t="s">
        <v>76</v>
      </c>
      <c r="C169" s="63" t="s">
        <v>48</v>
      </c>
      <c r="D169" s="73" t="s">
        <v>380</v>
      </c>
      <c r="E169" s="73">
        <v>110</v>
      </c>
      <c r="F169" s="84">
        <f>F170+F171</f>
        <v>1.2</v>
      </c>
    </row>
    <row r="170" spans="1:6" ht="24" customHeight="1" x14ac:dyDescent="0.2">
      <c r="A170" s="116" t="s">
        <v>192</v>
      </c>
      <c r="B170" s="63" t="s">
        <v>76</v>
      </c>
      <c r="C170" s="63" t="s">
        <v>48</v>
      </c>
      <c r="D170" s="73" t="s">
        <v>380</v>
      </c>
      <c r="E170" s="73">
        <v>111</v>
      </c>
      <c r="F170" s="84">
        <v>0.9</v>
      </c>
    </row>
    <row r="171" spans="1:6" ht="25.5" customHeight="1" x14ac:dyDescent="0.2">
      <c r="A171" s="116" t="s">
        <v>196</v>
      </c>
      <c r="B171" s="63" t="s">
        <v>76</v>
      </c>
      <c r="C171" s="63" t="s">
        <v>48</v>
      </c>
      <c r="D171" s="73" t="s">
        <v>380</v>
      </c>
      <c r="E171" s="73">
        <v>119</v>
      </c>
      <c r="F171" s="84">
        <v>0.3</v>
      </c>
    </row>
    <row r="172" spans="1:6" ht="25.5" customHeight="1" x14ac:dyDescent="0.2">
      <c r="A172" s="115" t="s">
        <v>378</v>
      </c>
      <c r="B172" s="63" t="s">
        <v>76</v>
      </c>
      <c r="C172" s="63" t="s">
        <v>48</v>
      </c>
      <c r="D172" s="73" t="s">
        <v>382</v>
      </c>
      <c r="E172" s="73"/>
      <c r="F172" s="78">
        <f>F173</f>
        <v>1014.4</v>
      </c>
    </row>
    <row r="173" spans="1:6" ht="25.5" customHeight="1" x14ac:dyDescent="0.2">
      <c r="A173" s="116" t="s">
        <v>111</v>
      </c>
      <c r="B173" s="63" t="s">
        <v>76</v>
      </c>
      <c r="C173" s="63" t="s">
        <v>48</v>
      </c>
      <c r="D173" s="73" t="s">
        <v>382</v>
      </c>
      <c r="E173" s="73">
        <v>240</v>
      </c>
      <c r="F173" s="84">
        <f>F174</f>
        <v>1014.4</v>
      </c>
    </row>
    <row r="174" spans="1:6" ht="25.5" customHeight="1" x14ac:dyDescent="0.2">
      <c r="A174" s="116" t="s">
        <v>113</v>
      </c>
      <c r="B174" s="63" t="s">
        <v>76</v>
      </c>
      <c r="C174" s="63" t="s">
        <v>48</v>
      </c>
      <c r="D174" s="73" t="s">
        <v>382</v>
      </c>
      <c r="E174" s="73">
        <v>244</v>
      </c>
      <c r="F174" s="84">
        <v>1014.4</v>
      </c>
    </row>
    <row r="175" spans="1:6" ht="17.25" customHeight="1" x14ac:dyDescent="0.2">
      <c r="A175" s="115" t="s">
        <v>378</v>
      </c>
      <c r="B175" s="63" t="s">
        <v>76</v>
      </c>
      <c r="C175" s="63" t="s">
        <v>48</v>
      </c>
      <c r="D175" s="73" t="s">
        <v>320</v>
      </c>
      <c r="E175" s="73"/>
      <c r="F175" s="78">
        <f>F176+F178</f>
        <v>126</v>
      </c>
    </row>
    <row r="176" spans="1:6" ht="28.5" customHeight="1" x14ac:dyDescent="0.2">
      <c r="A176" s="116" t="s">
        <v>111</v>
      </c>
      <c r="B176" s="63" t="s">
        <v>76</v>
      </c>
      <c r="C176" s="63" t="s">
        <v>48</v>
      </c>
      <c r="D176" s="73" t="s">
        <v>320</v>
      </c>
      <c r="E176" s="73">
        <v>240</v>
      </c>
      <c r="F176" s="84">
        <f>F177</f>
        <v>122.5</v>
      </c>
    </row>
    <row r="177" spans="1:6" ht="28.5" customHeight="1" x14ac:dyDescent="0.2">
      <c r="A177" s="116" t="s">
        <v>113</v>
      </c>
      <c r="B177" s="63" t="s">
        <v>76</v>
      </c>
      <c r="C177" s="63" t="s">
        <v>48</v>
      </c>
      <c r="D177" s="73" t="s">
        <v>320</v>
      </c>
      <c r="E177" s="73">
        <v>244</v>
      </c>
      <c r="F177" s="84">
        <v>122.5</v>
      </c>
    </row>
    <row r="178" spans="1:6" ht="20.25" customHeight="1" x14ac:dyDescent="0.2">
      <c r="A178" s="116" t="s">
        <v>117</v>
      </c>
      <c r="B178" s="63" t="s">
        <v>76</v>
      </c>
      <c r="C178" s="63" t="s">
        <v>48</v>
      </c>
      <c r="D178" s="73" t="s">
        <v>320</v>
      </c>
      <c r="E178" s="73">
        <v>850</v>
      </c>
      <c r="F178" s="84">
        <f>F179</f>
        <v>3.5</v>
      </c>
    </row>
    <row r="179" spans="1:6" ht="18" customHeight="1" x14ac:dyDescent="0.2">
      <c r="A179" s="117" t="s">
        <v>123</v>
      </c>
      <c r="B179" s="63" t="s">
        <v>76</v>
      </c>
      <c r="C179" s="63" t="s">
        <v>48</v>
      </c>
      <c r="D179" s="73" t="s">
        <v>320</v>
      </c>
      <c r="E179" s="73">
        <v>853</v>
      </c>
      <c r="F179" s="84">
        <v>3.5</v>
      </c>
    </row>
    <row r="180" spans="1:6" ht="15" customHeight="1" x14ac:dyDescent="0.2">
      <c r="A180" s="115" t="s">
        <v>189</v>
      </c>
      <c r="B180" s="63" t="s">
        <v>76</v>
      </c>
      <c r="C180" s="63" t="s">
        <v>48</v>
      </c>
      <c r="D180" s="73" t="s">
        <v>168</v>
      </c>
      <c r="E180" s="73"/>
      <c r="F180" s="78">
        <f>F181+F185+F190+F194+F188</f>
        <v>1093</v>
      </c>
    </row>
    <row r="181" spans="1:6" ht="16.5" customHeight="1" x14ac:dyDescent="0.2">
      <c r="A181" s="116" t="s">
        <v>190</v>
      </c>
      <c r="B181" s="63" t="s">
        <v>76</v>
      </c>
      <c r="C181" s="63" t="s">
        <v>48</v>
      </c>
      <c r="D181" s="73" t="s">
        <v>168</v>
      </c>
      <c r="E181" s="63" t="s">
        <v>191</v>
      </c>
      <c r="F181" s="59">
        <f>F182+F183+F184</f>
        <v>678.7</v>
      </c>
    </row>
    <row r="182" spans="1:6" ht="25.5" customHeight="1" x14ac:dyDescent="0.2">
      <c r="A182" s="116" t="s">
        <v>192</v>
      </c>
      <c r="B182" s="63" t="s">
        <v>76</v>
      </c>
      <c r="C182" s="63" t="s">
        <v>48</v>
      </c>
      <c r="D182" s="73" t="s">
        <v>168</v>
      </c>
      <c r="E182" s="63" t="s">
        <v>193</v>
      </c>
      <c r="F182" s="59">
        <v>516.70000000000005</v>
      </c>
    </row>
    <row r="183" spans="1:6" ht="21" customHeight="1" x14ac:dyDescent="0.2">
      <c r="A183" s="116" t="s">
        <v>194</v>
      </c>
      <c r="B183" s="63" t="s">
        <v>76</v>
      </c>
      <c r="C183" s="63" t="s">
        <v>48</v>
      </c>
      <c r="D183" s="73" t="s">
        <v>168</v>
      </c>
      <c r="E183" s="63" t="s">
        <v>195</v>
      </c>
      <c r="F183" s="59">
        <v>6</v>
      </c>
    </row>
    <row r="184" spans="1:6" ht="27.75" customHeight="1" x14ac:dyDescent="0.2">
      <c r="A184" s="116" t="s">
        <v>196</v>
      </c>
      <c r="B184" s="63" t="s">
        <v>76</v>
      </c>
      <c r="C184" s="63" t="s">
        <v>48</v>
      </c>
      <c r="D184" s="73" t="s">
        <v>168</v>
      </c>
      <c r="E184" s="63" t="s">
        <v>197</v>
      </c>
      <c r="F184" s="59">
        <v>156</v>
      </c>
    </row>
    <row r="185" spans="1:6" ht="27.75" customHeight="1" x14ac:dyDescent="0.2">
      <c r="A185" s="116" t="s">
        <v>111</v>
      </c>
      <c r="B185" s="63" t="s">
        <v>76</v>
      </c>
      <c r="C185" s="63" t="s">
        <v>48</v>
      </c>
      <c r="D185" s="73" t="s">
        <v>168</v>
      </c>
      <c r="E185" s="63" t="s">
        <v>112</v>
      </c>
      <c r="F185" s="59">
        <f>F187+F186</f>
        <v>314.7</v>
      </c>
    </row>
    <row r="186" spans="1:6" ht="27.75" customHeight="1" x14ac:dyDescent="0.2">
      <c r="A186" s="232" t="s">
        <v>359</v>
      </c>
      <c r="B186" s="63" t="s">
        <v>76</v>
      </c>
      <c r="C186" s="63" t="s">
        <v>48</v>
      </c>
      <c r="D186" s="73" t="s">
        <v>168</v>
      </c>
      <c r="E186" s="63" t="s">
        <v>177</v>
      </c>
      <c r="F186" s="59">
        <v>0</v>
      </c>
    </row>
    <row r="187" spans="1:6" ht="25.5" customHeight="1" x14ac:dyDescent="0.2">
      <c r="A187" s="116" t="s">
        <v>113</v>
      </c>
      <c r="B187" s="63" t="s">
        <v>76</v>
      </c>
      <c r="C187" s="63" t="s">
        <v>48</v>
      </c>
      <c r="D187" s="73" t="s">
        <v>168</v>
      </c>
      <c r="E187" s="63" t="s">
        <v>114</v>
      </c>
      <c r="F187" s="59">
        <v>314.7</v>
      </c>
    </row>
    <row r="188" spans="1:6" ht="19.5" customHeight="1" x14ac:dyDescent="0.2">
      <c r="A188" s="116" t="s">
        <v>367</v>
      </c>
      <c r="B188" s="63" t="s">
        <v>76</v>
      </c>
      <c r="C188" s="63" t="s">
        <v>48</v>
      </c>
      <c r="D188" s="73" t="s">
        <v>168</v>
      </c>
      <c r="E188" s="63" t="s">
        <v>315</v>
      </c>
      <c r="F188" s="59">
        <f>F189</f>
        <v>74.099999999999994</v>
      </c>
    </row>
    <row r="189" spans="1:6" ht="25.5" customHeight="1" x14ac:dyDescent="0.2">
      <c r="A189" s="116" t="s">
        <v>314</v>
      </c>
      <c r="B189" s="63" t="s">
        <v>76</v>
      </c>
      <c r="C189" s="63" t="s">
        <v>48</v>
      </c>
      <c r="D189" s="73" t="s">
        <v>168</v>
      </c>
      <c r="E189" s="63" t="s">
        <v>316</v>
      </c>
      <c r="F189" s="59">
        <v>74.099999999999994</v>
      </c>
    </row>
    <row r="190" spans="1:6" ht="16.5" customHeight="1" x14ac:dyDescent="0.2">
      <c r="A190" s="116" t="s">
        <v>117</v>
      </c>
      <c r="B190" s="63" t="s">
        <v>76</v>
      </c>
      <c r="C190" s="63" t="s">
        <v>48</v>
      </c>
      <c r="D190" s="73" t="s">
        <v>168</v>
      </c>
      <c r="E190" s="63" t="s">
        <v>118</v>
      </c>
      <c r="F190" s="59">
        <f>F191+F192+F193</f>
        <v>1.7</v>
      </c>
    </row>
    <row r="191" spans="1:6" ht="16.5" hidden="1" customHeight="1" x14ac:dyDescent="0.2">
      <c r="A191" s="116" t="s">
        <v>119</v>
      </c>
      <c r="B191" s="63" t="s">
        <v>76</v>
      </c>
      <c r="C191" s="63" t="s">
        <v>48</v>
      </c>
      <c r="D191" s="73" t="s">
        <v>168</v>
      </c>
      <c r="E191" s="63" t="s">
        <v>120</v>
      </c>
      <c r="F191" s="59">
        <v>0</v>
      </c>
    </row>
    <row r="192" spans="1:6" ht="15.75" hidden="1" customHeight="1" x14ac:dyDescent="0.2">
      <c r="A192" s="116" t="s">
        <v>198</v>
      </c>
      <c r="B192" s="63" t="s">
        <v>76</v>
      </c>
      <c r="C192" s="63" t="s">
        <v>48</v>
      </c>
      <c r="D192" s="73" t="s">
        <v>168</v>
      </c>
      <c r="E192" s="63" t="s">
        <v>122</v>
      </c>
      <c r="F192" s="59">
        <v>0</v>
      </c>
    </row>
    <row r="193" spans="1:6" ht="16.5" customHeight="1" x14ac:dyDescent="0.2">
      <c r="A193" s="117" t="s">
        <v>123</v>
      </c>
      <c r="B193" s="63" t="s">
        <v>76</v>
      </c>
      <c r="C193" s="63" t="s">
        <v>48</v>
      </c>
      <c r="D193" s="63" t="s">
        <v>168</v>
      </c>
      <c r="E193" s="63" t="s">
        <v>124</v>
      </c>
      <c r="F193" s="59">
        <v>1.7</v>
      </c>
    </row>
    <row r="194" spans="1:6" ht="19.5" customHeight="1" x14ac:dyDescent="0.2">
      <c r="A194" s="113" t="s">
        <v>327</v>
      </c>
      <c r="B194" s="63" t="s">
        <v>76</v>
      </c>
      <c r="C194" s="63" t="s">
        <v>48</v>
      </c>
      <c r="D194" s="63" t="s">
        <v>168</v>
      </c>
      <c r="E194" s="63"/>
      <c r="F194" s="59">
        <f>F195</f>
        <v>23.8</v>
      </c>
    </row>
    <row r="195" spans="1:6" ht="19.5" customHeight="1" x14ac:dyDescent="0.2">
      <c r="A195" s="113" t="s">
        <v>280</v>
      </c>
      <c r="B195" s="63" t="s">
        <v>76</v>
      </c>
      <c r="C195" s="63" t="s">
        <v>48</v>
      </c>
      <c r="D195" s="63" t="s">
        <v>168</v>
      </c>
      <c r="E195" s="63" t="s">
        <v>281</v>
      </c>
      <c r="F195" s="59">
        <f>F196</f>
        <v>23.8</v>
      </c>
    </row>
    <row r="196" spans="1:6" ht="18.75" customHeight="1" x14ac:dyDescent="0.2">
      <c r="A196" s="113" t="s">
        <v>278</v>
      </c>
      <c r="B196" s="63" t="s">
        <v>76</v>
      </c>
      <c r="C196" s="63" t="s">
        <v>48</v>
      </c>
      <c r="D196" s="63" t="s">
        <v>168</v>
      </c>
      <c r="E196" s="63" t="s">
        <v>282</v>
      </c>
      <c r="F196" s="59">
        <v>23.8</v>
      </c>
    </row>
    <row r="197" spans="1:6" ht="25.5" customHeight="1" x14ac:dyDescent="0.2">
      <c r="A197" s="116" t="s">
        <v>377</v>
      </c>
      <c r="B197" s="63" t="s">
        <v>76</v>
      </c>
      <c r="C197" s="63" t="s">
        <v>48</v>
      </c>
      <c r="D197" s="63" t="s">
        <v>360</v>
      </c>
      <c r="E197" s="63"/>
      <c r="F197" s="59">
        <f>F198</f>
        <v>2384.3000000000002</v>
      </c>
    </row>
    <row r="198" spans="1:6" ht="25.5" customHeight="1" x14ac:dyDescent="0.2">
      <c r="A198" s="229" t="s">
        <v>111</v>
      </c>
      <c r="B198" s="63" t="s">
        <v>76</v>
      </c>
      <c r="C198" s="63" t="s">
        <v>48</v>
      </c>
      <c r="D198" s="63" t="s">
        <v>360</v>
      </c>
      <c r="E198" s="63" t="s">
        <v>112</v>
      </c>
      <c r="F198" s="59">
        <f>F199</f>
        <v>2384.3000000000002</v>
      </c>
    </row>
    <row r="199" spans="1:6" ht="25.5" customHeight="1" x14ac:dyDescent="0.2">
      <c r="A199" s="232" t="s">
        <v>359</v>
      </c>
      <c r="B199" s="63" t="s">
        <v>76</v>
      </c>
      <c r="C199" s="63" t="s">
        <v>48</v>
      </c>
      <c r="D199" s="63" t="s">
        <v>360</v>
      </c>
      <c r="E199" s="63" t="s">
        <v>177</v>
      </c>
      <c r="F199" s="59">
        <v>2384.3000000000002</v>
      </c>
    </row>
    <row r="200" spans="1:6" ht="17.25" hidden="1" customHeight="1" x14ac:dyDescent="0.2">
      <c r="A200" s="113" t="s">
        <v>280</v>
      </c>
      <c r="B200" s="63" t="s">
        <v>76</v>
      </c>
      <c r="C200" s="63" t="s">
        <v>48</v>
      </c>
      <c r="D200" s="63" t="s">
        <v>168</v>
      </c>
      <c r="E200" s="63" t="s">
        <v>281</v>
      </c>
      <c r="F200" s="59">
        <f>F201</f>
        <v>0</v>
      </c>
    </row>
    <row r="201" spans="1:6" ht="19.5" hidden="1" customHeight="1" x14ac:dyDescent="0.2">
      <c r="A201" s="113" t="s">
        <v>278</v>
      </c>
      <c r="B201" s="63" t="s">
        <v>76</v>
      </c>
      <c r="C201" s="63" t="s">
        <v>48</v>
      </c>
      <c r="D201" s="63" t="s">
        <v>168</v>
      </c>
      <c r="E201" s="63" t="s">
        <v>282</v>
      </c>
      <c r="F201" s="59">
        <v>0</v>
      </c>
    </row>
    <row r="202" spans="1:6" ht="14.25" customHeight="1" x14ac:dyDescent="0.2">
      <c r="A202" s="120" t="s">
        <v>78</v>
      </c>
      <c r="B202" s="69">
        <v>10</v>
      </c>
      <c r="C202" s="69"/>
      <c r="D202" s="69"/>
      <c r="E202" s="86"/>
      <c r="F202" s="29">
        <f>F203</f>
        <v>109.7</v>
      </c>
    </row>
    <row r="203" spans="1:6" ht="15" customHeight="1" x14ac:dyDescent="0.2">
      <c r="A203" s="120" t="s">
        <v>79</v>
      </c>
      <c r="B203" s="69">
        <v>10</v>
      </c>
      <c r="C203" s="68" t="s">
        <v>48</v>
      </c>
      <c r="D203" s="68"/>
      <c r="E203" s="68"/>
      <c r="F203" s="78">
        <f>F207</f>
        <v>109.7</v>
      </c>
    </row>
    <row r="204" spans="1:6" ht="14.25" customHeight="1" x14ac:dyDescent="0.2">
      <c r="A204" s="121" t="s">
        <v>199</v>
      </c>
      <c r="B204" s="70">
        <v>10</v>
      </c>
      <c r="C204" s="63" t="s">
        <v>48</v>
      </c>
      <c r="D204" s="63" t="s">
        <v>200</v>
      </c>
      <c r="E204" s="63"/>
      <c r="F204" s="84">
        <f>F205</f>
        <v>109.7</v>
      </c>
    </row>
    <row r="205" spans="1:6" ht="18" customHeight="1" x14ac:dyDescent="0.2">
      <c r="A205" s="121" t="s">
        <v>201</v>
      </c>
      <c r="B205" s="70">
        <v>10</v>
      </c>
      <c r="C205" s="63" t="s">
        <v>48</v>
      </c>
      <c r="D205" s="63" t="s">
        <v>176</v>
      </c>
      <c r="E205" s="63"/>
      <c r="F205" s="84">
        <f>F206</f>
        <v>109.7</v>
      </c>
    </row>
    <row r="206" spans="1:6" ht="24" x14ac:dyDescent="0.2">
      <c r="A206" s="222" t="s">
        <v>202</v>
      </c>
      <c r="B206" s="70">
        <v>10</v>
      </c>
      <c r="C206" s="63" t="s">
        <v>48</v>
      </c>
      <c r="D206" s="63" t="s">
        <v>176</v>
      </c>
      <c r="E206" s="63" t="s">
        <v>203</v>
      </c>
      <c r="F206" s="84">
        <f>F207</f>
        <v>109.7</v>
      </c>
    </row>
    <row r="207" spans="1:6" ht="24" x14ac:dyDescent="0.2">
      <c r="A207" s="113" t="s">
        <v>210</v>
      </c>
      <c r="B207" s="70">
        <v>10</v>
      </c>
      <c r="C207" s="63" t="s">
        <v>48</v>
      </c>
      <c r="D207" s="63" t="s">
        <v>176</v>
      </c>
      <c r="E207" s="63" t="s">
        <v>232</v>
      </c>
      <c r="F207" s="84">
        <v>109.7</v>
      </c>
    </row>
    <row r="208" spans="1:6" ht="15.75" customHeight="1" thickBot="1" x14ac:dyDescent="0.25">
      <c r="A208" s="122" t="s">
        <v>83</v>
      </c>
      <c r="B208" s="245"/>
      <c r="C208" s="245"/>
      <c r="D208" s="245"/>
      <c r="E208" s="245"/>
      <c r="F208" s="217">
        <f>F202+F163+F115+F109+F63+F12+F104</f>
        <v>10965.2</v>
      </c>
    </row>
  </sheetData>
  <mergeCells count="13">
    <mergeCell ref="B208:E208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1"/>
  <sheetViews>
    <sheetView tabSelected="1" topLeftCell="A41" zoomScaleSheetLayoutView="100" workbookViewId="0">
      <selection activeCell="A11" sqref="A11:G11"/>
    </sheetView>
  </sheetViews>
  <sheetFormatPr defaultRowHeight="12.75" x14ac:dyDescent="0.2"/>
  <cols>
    <col min="1" max="1" width="53.85546875" style="132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0" customWidth="1"/>
    <col min="8" max="8" width="12.5703125" style="20" bestFit="1" customWidth="1"/>
    <col min="9" max="16384" width="9.140625" style="20"/>
  </cols>
  <sheetData>
    <row r="3" spans="1:8" x14ac:dyDescent="0.2">
      <c r="A3" s="249" t="s">
        <v>353</v>
      </c>
      <c r="B3" s="249"/>
      <c r="C3" s="249"/>
      <c r="D3" s="249"/>
      <c r="E3" s="249"/>
      <c r="F3" s="249"/>
      <c r="G3" s="249"/>
    </row>
    <row r="4" spans="1:8" x14ac:dyDescent="0.2">
      <c r="A4" s="257" t="s">
        <v>365</v>
      </c>
      <c r="B4" s="257"/>
      <c r="C4" s="257"/>
      <c r="D4" s="257"/>
      <c r="E4" s="257"/>
      <c r="F4" s="257"/>
      <c r="G4" s="257"/>
      <c r="H4" s="8"/>
    </row>
    <row r="5" spans="1:8" ht="12.75" customHeight="1" x14ac:dyDescent="0.2">
      <c r="A5" s="258" t="s">
        <v>0</v>
      </c>
      <c r="B5" s="258"/>
      <c r="C5" s="258"/>
      <c r="D5" s="258"/>
      <c r="E5" s="258"/>
      <c r="F5" s="258"/>
      <c r="G5" s="258"/>
    </row>
    <row r="6" spans="1:8" ht="12.75" customHeight="1" x14ac:dyDescent="0.2">
      <c r="A6" s="258" t="s">
        <v>385</v>
      </c>
      <c r="B6" s="258"/>
      <c r="C6" s="258"/>
      <c r="D6" s="258"/>
      <c r="E6" s="258"/>
      <c r="F6" s="258"/>
      <c r="G6" s="258"/>
    </row>
    <row r="7" spans="1:8" ht="12.75" customHeight="1" x14ac:dyDescent="0.2">
      <c r="A7" s="129"/>
      <c r="B7" s="141"/>
      <c r="C7" s="141"/>
      <c r="D7" s="141"/>
      <c r="E7" s="141"/>
      <c r="F7" s="141"/>
      <c r="G7" s="134"/>
    </row>
    <row r="8" spans="1:8" ht="12.75" customHeight="1" x14ac:dyDescent="0.2">
      <c r="A8" s="129"/>
      <c r="B8" s="141"/>
      <c r="C8" s="141"/>
      <c r="D8" s="141"/>
      <c r="E8" s="141"/>
      <c r="F8" s="141"/>
      <c r="G8" s="134"/>
    </row>
    <row r="9" spans="1:8" x14ac:dyDescent="0.2">
      <c r="A9" s="130"/>
      <c r="B9" s="142"/>
      <c r="C9" s="143"/>
      <c r="D9" s="143"/>
      <c r="E9" s="144"/>
      <c r="F9" s="145"/>
      <c r="G9" s="135"/>
    </row>
    <row r="10" spans="1:8" x14ac:dyDescent="0.2">
      <c r="A10" s="256" t="s">
        <v>349</v>
      </c>
      <c r="B10" s="256"/>
      <c r="C10" s="256"/>
      <c r="D10" s="256"/>
      <c r="E10" s="256"/>
      <c r="F10" s="256"/>
      <c r="G10" s="256"/>
    </row>
    <row r="11" spans="1:8" x14ac:dyDescent="0.2">
      <c r="A11" s="256"/>
      <c r="B11" s="256"/>
      <c r="C11" s="256"/>
      <c r="D11" s="256"/>
      <c r="E11" s="256"/>
      <c r="F11" s="256"/>
      <c r="G11" s="256"/>
    </row>
    <row r="12" spans="1:8" x14ac:dyDescent="0.2">
      <c r="A12" s="256"/>
      <c r="B12" s="256"/>
      <c r="C12" s="256"/>
      <c r="D12" s="256"/>
      <c r="E12" s="256"/>
      <c r="F12" s="256"/>
      <c r="G12" s="136"/>
    </row>
    <row r="13" spans="1:8" x14ac:dyDescent="0.2">
      <c r="A13" s="131"/>
      <c r="B13" s="147"/>
      <c r="C13" s="147"/>
      <c r="D13" s="147"/>
      <c r="E13" s="146"/>
      <c r="F13" s="147"/>
      <c r="G13" s="136"/>
    </row>
    <row r="14" spans="1:8" ht="13.5" thickBot="1" x14ac:dyDescent="0.25">
      <c r="A14" s="130"/>
      <c r="B14" s="142"/>
      <c r="C14" s="143"/>
      <c r="D14" s="143"/>
      <c r="E14" s="148"/>
      <c r="F14" s="143"/>
      <c r="G14" s="137"/>
    </row>
    <row r="15" spans="1:8" ht="24" x14ac:dyDescent="0.2">
      <c r="A15" s="186" t="s">
        <v>43</v>
      </c>
      <c r="B15" s="187" t="s">
        <v>84</v>
      </c>
      <c r="C15" s="188" t="s">
        <v>44</v>
      </c>
      <c r="D15" s="188" t="s">
        <v>45</v>
      </c>
      <c r="E15" s="188" t="s">
        <v>85</v>
      </c>
      <c r="F15" s="188" t="s">
        <v>86</v>
      </c>
      <c r="G15" s="189" t="s">
        <v>87</v>
      </c>
    </row>
    <row r="16" spans="1:8" x14ac:dyDescent="0.2">
      <c r="A16" s="125">
        <v>1</v>
      </c>
      <c r="B16" s="149">
        <v>2</v>
      </c>
      <c r="C16" s="70">
        <v>3</v>
      </c>
      <c r="D16" s="70">
        <v>4</v>
      </c>
      <c r="E16" s="150">
        <v>5</v>
      </c>
      <c r="F16" s="70">
        <v>6</v>
      </c>
      <c r="G16" s="138">
        <v>7</v>
      </c>
    </row>
    <row r="17" spans="1:10" ht="16.5" customHeight="1" x14ac:dyDescent="0.2">
      <c r="A17" s="114" t="s">
        <v>340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2714.7</v>
      </c>
    </row>
    <row r="18" spans="1:10" ht="24" x14ac:dyDescent="0.2">
      <c r="A18" s="127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6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6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5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5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5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5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27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6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6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6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6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6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6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5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6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6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27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2127.8000000000002</v>
      </c>
    </row>
    <row r="36" spans="1:10" ht="24" x14ac:dyDescent="0.2">
      <c r="A36" s="126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2127.8000000000002</v>
      </c>
    </row>
    <row r="37" spans="1:10" ht="24" x14ac:dyDescent="0.2">
      <c r="A37" s="126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G40+G63+G38</f>
        <v>2127.8000000000002</v>
      </c>
    </row>
    <row r="38" spans="1:10" ht="24" customHeight="1" x14ac:dyDescent="0.2">
      <c r="A38" s="125" t="s">
        <v>111</v>
      </c>
      <c r="B38" s="68" t="s">
        <v>88</v>
      </c>
      <c r="C38" s="63" t="s">
        <v>48</v>
      </c>
      <c r="D38" s="63" t="s">
        <v>52</v>
      </c>
      <c r="E38" s="63" t="s">
        <v>317</v>
      </c>
      <c r="F38" s="63" t="s">
        <v>112</v>
      </c>
      <c r="G38" s="59">
        <f>G39</f>
        <v>372.7</v>
      </c>
    </row>
    <row r="39" spans="1:10" ht="28.5" customHeight="1" x14ac:dyDescent="0.2">
      <c r="A39" s="125" t="s">
        <v>113</v>
      </c>
      <c r="B39" s="68" t="s">
        <v>88</v>
      </c>
      <c r="C39" s="63" t="s">
        <v>48</v>
      </c>
      <c r="D39" s="63" t="s">
        <v>52</v>
      </c>
      <c r="E39" s="63" t="s">
        <v>317</v>
      </c>
      <c r="F39" s="63" t="s">
        <v>114</v>
      </c>
      <c r="G39" s="59">
        <v>372.7</v>
      </c>
    </row>
    <row r="40" spans="1:10" ht="24" x14ac:dyDescent="0.2">
      <c r="A40" s="125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1692.6000000000001</v>
      </c>
      <c r="H40" s="58"/>
    </row>
    <row r="41" spans="1:10" ht="24" x14ac:dyDescent="0.2">
      <c r="A41" s="125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1">
        <f>G42+G44+G43</f>
        <v>1482.9</v>
      </c>
    </row>
    <row r="42" spans="1:10" ht="18" customHeight="1" x14ac:dyDescent="0.3">
      <c r="A42" s="125" t="s">
        <v>342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5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5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5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190.7</v>
      </c>
    </row>
    <row r="46" spans="1:10" ht="24" x14ac:dyDescent="0.3">
      <c r="A46" s="125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190.7</v>
      </c>
      <c r="H46" s="62" t="s">
        <v>10</v>
      </c>
    </row>
    <row r="47" spans="1:10" ht="15.75" hidden="1" customHeight="1" x14ac:dyDescent="0.3">
      <c r="A47" s="125" t="s">
        <v>313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315</v>
      </c>
      <c r="G47" s="59">
        <f>G48</f>
        <v>0</v>
      </c>
      <c r="H47" s="62"/>
    </row>
    <row r="48" spans="1:10" ht="24" hidden="1" x14ac:dyDescent="0.3">
      <c r="A48" s="125" t="s">
        <v>314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316</v>
      </c>
      <c r="G48" s="59">
        <v>0</v>
      </c>
      <c r="H48" s="62"/>
    </row>
    <row r="49" spans="1:7" ht="15" customHeight="1" x14ac:dyDescent="0.2">
      <c r="A49" s="125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19</v>
      </c>
    </row>
    <row r="50" spans="1:7" ht="15" customHeight="1" x14ac:dyDescent="0.2">
      <c r="A50" s="125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4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4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18</v>
      </c>
    </row>
    <row r="53" spans="1:7" ht="23.25" hidden="1" customHeight="1" x14ac:dyDescent="0.2">
      <c r="A53" s="190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5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5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27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6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6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5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5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18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18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4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6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6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5.5" customHeight="1" x14ac:dyDescent="0.2">
      <c r="A66" s="127" t="s">
        <v>277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8.1999999999999993</v>
      </c>
    </row>
    <row r="67" spans="1:7" ht="16.5" customHeight="1" x14ac:dyDescent="0.2">
      <c r="A67" s="126" t="s">
        <v>280</v>
      </c>
      <c r="B67" s="68" t="s">
        <v>88</v>
      </c>
      <c r="C67" s="63" t="s">
        <v>48</v>
      </c>
      <c r="D67" s="63" t="s">
        <v>54</v>
      </c>
      <c r="E67" s="63" t="s">
        <v>283</v>
      </c>
      <c r="F67" s="63" t="s">
        <v>281</v>
      </c>
      <c r="G67" s="59">
        <f>G68</f>
        <v>8.1999999999999993</v>
      </c>
    </row>
    <row r="68" spans="1:7" ht="17.25" customHeight="1" x14ac:dyDescent="0.2">
      <c r="A68" s="125" t="s">
        <v>278</v>
      </c>
      <c r="B68" s="68" t="s">
        <v>88</v>
      </c>
      <c r="C68" s="63" t="s">
        <v>48</v>
      </c>
      <c r="D68" s="63" t="s">
        <v>54</v>
      </c>
      <c r="E68" s="63" t="s">
        <v>283</v>
      </c>
      <c r="F68" s="63" t="s">
        <v>282</v>
      </c>
      <c r="G68" s="59">
        <v>8.1999999999999993</v>
      </c>
    </row>
    <row r="69" spans="1:7" ht="15.75" customHeight="1" x14ac:dyDescent="0.2">
      <c r="A69" s="127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6" t="s">
        <v>284</v>
      </c>
      <c r="B70" s="68" t="s">
        <v>88</v>
      </c>
      <c r="C70" s="63" t="s">
        <v>48</v>
      </c>
      <c r="D70" s="63" t="s">
        <v>56</v>
      </c>
      <c r="E70" s="63" t="s">
        <v>285</v>
      </c>
      <c r="F70" s="73"/>
      <c r="G70" s="59">
        <f>SUM(G72)</f>
        <v>10</v>
      </c>
    </row>
    <row r="71" spans="1:7" ht="18" customHeight="1" x14ac:dyDescent="0.2">
      <c r="A71" s="126" t="s">
        <v>286</v>
      </c>
      <c r="B71" s="68" t="s">
        <v>88</v>
      </c>
      <c r="C71" s="63" t="s">
        <v>48</v>
      </c>
      <c r="D71" s="63" t="s">
        <v>56</v>
      </c>
      <c r="E71" s="63" t="s">
        <v>287</v>
      </c>
      <c r="F71" s="73"/>
      <c r="G71" s="59">
        <f>G72</f>
        <v>10</v>
      </c>
    </row>
    <row r="72" spans="1:7" ht="15" customHeight="1" x14ac:dyDescent="0.2">
      <c r="A72" s="126" t="s">
        <v>288</v>
      </c>
      <c r="B72" s="68" t="s">
        <v>88</v>
      </c>
      <c r="C72" s="63" t="s">
        <v>48</v>
      </c>
      <c r="D72" s="63" t="s">
        <v>56</v>
      </c>
      <c r="E72" s="63" t="s">
        <v>287</v>
      </c>
      <c r="F72" s="63" t="s">
        <v>289</v>
      </c>
      <c r="G72" s="59">
        <v>10</v>
      </c>
    </row>
    <row r="73" spans="1:7" ht="0.75" hidden="1" customHeight="1" x14ac:dyDescent="0.2">
      <c r="A73" s="115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4" t="s">
        <v>125</v>
      </c>
      <c r="B74" s="68" t="s">
        <v>88</v>
      </c>
      <c r="C74" s="68" t="s">
        <v>48</v>
      </c>
      <c r="D74" s="68" t="s">
        <v>58</v>
      </c>
      <c r="E74" s="68" t="s">
        <v>354</v>
      </c>
      <c r="F74" s="63"/>
      <c r="G74" s="64">
        <f>G75</f>
        <v>0</v>
      </c>
    </row>
    <row r="75" spans="1:7" ht="28.5" hidden="1" customHeight="1" x14ac:dyDescent="0.2">
      <c r="A75" s="116" t="s">
        <v>111</v>
      </c>
      <c r="B75" s="68" t="s">
        <v>88</v>
      </c>
      <c r="C75" s="63" t="s">
        <v>48</v>
      </c>
      <c r="D75" s="63" t="s">
        <v>58</v>
      </c>
      <c r="E75" s="63" t="s">
        <v>354</v>
      </c>
      <c r="F75" s="63" t="s">
        <v>114</v>
      </c>
      <c r="G75" s="59">
        <f>G76</f>
        <v>0</v>
      </c>
    </row>
    <row r="76" spans="1:7" ht="0.75" hidden="1" customHeight="1" x14ac:dyDescent="0.2">
      <c r="A76" s="116" t="s">
        <v>113</v>
      </c>
      <c r="B76" s="68" t="s">
        <v>88</v>
      </c>
      <c r="C76" s="63" t="s">
        <v>48</v>
      </c>
      <c r="D76" s="63" t="s">
        <v>58</v>
      </c>
      <c r="E76" s="63" t="s">
        <v>354</v>
      </c>
      <c r="F76" s="63" t="s">
        <v>112</v>
      </c>
      <c r="G76" s="59">
        <v>0</v>
      </c>
    </row>
    <row r="77" spans="1:7" ht="15.75" customHeight="1" x14ac:dyDescent="0.2">
      <c r="A77" s="115" t="s">
        <v>339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27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6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6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5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5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5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5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5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5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27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6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6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6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6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6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6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6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6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6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27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18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18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6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5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6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6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0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0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6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6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6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6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6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6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5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5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5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0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6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5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6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6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5" t="s">
        <v>179</v>
      </c>
      <c r="B120" s="68" t="s">
        <v>88</v>
      </c>
      <c r="C120" s="74" t="s">
        <v>61</v>
      </c>
      <c r="D120" s="74" t="s">
        <v>64</v>
      </c>
      <c r="E120" s="74" t="s">
        <v>268</v>
      </c>
      <c r="F120" s="63"/>
      <c r="G120" s="59">
        <f>G121</f>
        <v>0</v>
      </c>
    </row>
    <row r="121" spans="1:7" ht="24.75" hidden="1" customHeight="1" x14ac:dyDescent="0.2">
      <c r="A121" s="126" t="s">
        <v>111</v>
      </c>
      <c r="B121" s="68" t="s">
        <v>88</v>
      </c>
      <c r="C121" s="74" t="s">
        <v>61</v>
      </c>
      <c r="D121" s="74" t="s">
        <v>64</v>
      </c>
      <c r="E121" s="74" t="s">
        <v>268</v>
      </c>
      <c r="F121" s="63" t="s">
        <v>112</v>
      </c>
      <c r="G121" s="59">
        <f>G122</f>
        <v>0</v>
      </c>
    </row>
    <row r="122" spans="1:7" ht="24" hidden="1" customHeight="1" x14ac:dyDescent="0.2">
      <c r="A122" s="126" t="s">
        <v>113</v>
      </c>
      <c r="B122" s="68" t="s">
        <v>88</v>
      </c>
      <c r="C122" s="74" t="s">
        <v>61</v>
      </c>
      <c r="D122" s="74" t="s">
        <v>64</v>
      </c>
      <c r="E122" s="74" t="s">
        <v>268</v>
      </c>
      <c r="F122" s="63" t="s">
        <v>114</v>
      </c>
      <c r="G122" s="59"/>
    </row>
    <row r="123" spans="1:7" ht="23.25" hidden="1" customHeight="1" x14ac:dyDescent="0.2">
      <c r="A123" s="125" t="s">
        <v>180</v>
      </c>
      <c r="B123" s="68" t="s">
        <v>88</v>
      </c>
      <c r="C123" s="74" t="s">
        <v>61</v>
      </c>
      <c r="D123" s="74" t="s">
        <v>64</v>
      </c>
      <c r="E123" s="74" t="s">
        <v>269</v>
      </c>
      <c r="F123" s="63"/>
      <c r="G123" s="59">
        <f>G124</f>
        <v>0</v>
      </c>
    </row>
    <row r="124" spans="1:7" ht="23.25" hidden="1" customHeight="1" x14ac:dyDescent="0.2">
      <c r="A124" s="126" t="s">
        <v>111</v>
      </c>
      <c r="B124" s="68" t="s">
        <v>88</v>
      </c>
      <c r="C124" s="74" t="s">
        <v>61</v>
      </c>
      <c r="D124" s="74" t="s">
        <v>64</v>
      </c>
      <c r="E124" s="74" t="s">
        <v>269</v>
      </c>
      <c r="F124" s="63" t="s">
        <v>112</v>
      </c>
      <c r="G124" s="59">
        <f>G125</f>
        <v>0</v>
      </c>
    </row>
    <row r="125" spans="1:7" ht="22.5" hidden="1" customHeight="1" x14ac:dyDescent="0.2">
      <c r="A125" s="126" t="s">
        <v>113</v>
      </c>
      <c r="B125" s="68" t="s">
        <v>88</v>
      </c>
      <c r="C125" s="74" t="s">
        <v>61</v>
      </c>
      <c r="D125" s="74" t="s">
        <v>64</v>
      </c>
      <c r="E125" s="74" t="s">
        <v>269</v>
      </c>
      <c r="F125" s="63" t="s">
        <v>114</v>
      </c>
      <c r="G125" s="59"/>
    </row>
    <row r="126" spans="1:7" ht="27" customHeight="1" x14ac:dyDescent="0.2">
      <c r="A126" s="220" t="s">
        <v>341</v>
      </c>
      <c r="B126" s="68" t="s">
        <v>88</v>
      </c>
      <c r="C126" s="93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5" t="s">
        <v>63</v>
      </c>
      <c r="B127" s="68" t="s">
        <v>88</v>
      </c>
      <c r="C127" s="93" t="s">
        <v>61</v>
      </c>
      <c r="D127" s="93" t="s">
        <v>335</v>
      </c>
      <c r="E127" s="74"/>
      <c r="F127" s="63"/>
      <c r="G127" s="59">
        <f>G128</f>
        <v>50</v>
      </c>
    </row>
    <row r="128" spans="1:7" ht="27" customHeight="1" x14ac:dyDescent="0.2">
      <c r="A128" s="218" t="s">
        <v>148</v>
      </c>
      <c r="B128" s="68" t="s">
        <v>88</v>
      </c>
      <c r="C128" s="74" t="s">
        <v>61</v>
      </c>
      <c r="D128" s="74" t="s">
        <v>64</v>
      </c>
      <c r="E128" s="74" t="s">
        <v>151</v>
      </c>
      <c r="F128" s="63"/>
      <c r="G128" s="59">
        <f>G129</f>
        <v>50</v>
      </c>
    </row>
    <row r="129" spans="1:7" ht="25.5" customHeight="1" x14ac:dyDescent="0.2">
      <c r="A129" s="221" t="s">
        <v>111</v>
      </c>
      <c r="B129" s="68" t="s">
        <v>88</v>
      </c>
      <c r="C129" s="74" t="s">
        <v>61</v>
      </c>
      <c r="D129" s="74" t="s">
        <v>64</v>
      </c>
      <c r="E129" s="74" t="s">
        <v>151</v>
      </c>
      <c r="F129" s="63" t="s">
        <v>112</v>
      </c>
      <c r="G129" s="59">
        <f>G130</f>
        <v>50</v>
      </c>
    </row>
    <row r="130" spans="1:7" ht="24" customHeight="1" x14ac:dyDescent="0.2">
      <c r="A130" s="221" t="s">
        <v>113</v>
      </c>
      <c r="B130" s="68" t="s">
        <v>88</v>
      </c>
      <c r="C130" s="74" t="s">
        <v>61</v>
      </c>
      <c r="D130" s="74" t="s">
        <v>64</v>
      </c>
      <c r="E130" s="74" t="s">
        <v>151</v>
      </c>
      <c r="F130" s="63" t="s">
        <v>114</v>
      </c>
      <c r="G130" s="59">
        <v>50</v>
      </c>
    </row>
    <row r="131" spans="1:7" ht="15.75" customHeight="1" x14ac:dyDescent="0.2">
      <c r="A131" s="115" t="s">
        <v>337</v>
      </c>
      <c r="B131" s="68" t="s">
        <v>88</v>
      </c>
      <c r="C131" s="93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27" t="s">
        <v>68</v>
      </c>
      <c r="B132" s="68" t="s">
        <v>88</v>
      </c>
      <c r="C132" s="93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5" t="s">
        <v>111</v>
      </c>
      <c r="B133" s="68" t="s">
        <v>88</v>
      </c>
      <c r="C133" s="63" t="s">
        <v>52</v>
      </c>
      <c r="D133" s="63" t="s">
        <v>69</v>
      </c>
      <c r="E133" s="63" t="s">
        <v>321</v>
      </c>
      <c r="F133" s="63" t="s">
        <v>112</v>
      </c>
      <c r="G133" s="59">
        <f>G134</f>
        <v>0</v>
      </c>
    </row>
    <row r="134" spans="1:7" ht="0.75" hidden="1" customHeight="1" x14ac:dyDescent="0.2">
      <c r="A134" s="126" t="s">
        <v>113</v>
      </c>
      <c r="B134" s="68" t="s">
        <v>88</v>
      </c>
      <c r="C134" s="63" t="s">
        <v>52</v>
      </c>
      <c r="D134" s="63" t="s">
        <v>69</v>
      </c>
      <c r="E134" s="63" t="s">
        <v>321</v>
      </c>
      <c r="F134" s="63" t="s">
        <v>114</v>
      </c>
      <c r="G134" s="59">
        <v>0</v>
      </c>
    </row>
    <row r="135" spans="1:7" ht="27" customHeight="1" x14ac:dyDescent="0.2">
      <c r="A135" s="125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6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5" t="s">
        <v>336</v>
      </c>
      <c r="B137" s="68" t="s">
        <v>88</v>
      </c>
      <c r="C137" s="68" t="s">
        <v>71</v>
      </c>
      <c r="D137" s="72"/>
      <c r="E137" s="72"/>
      <c r="F137" s="77"/>
      <c r="G137" s="64">
        <f>G152+G167+G190+G148</f>
        <v>3073.5000000000005</v>
      </c>
    </row>
    <row r="138" spans="1:7" ht="14.25" hidden="1" customHeight="1" x14ac:dyDescent="0.2">
      <c r="A138" s="126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1"/>
      <c r="G138" s="59">
        <f>G139+G149</f>
        <v>200</v>
      </c>
    </row>
    <row r="139" spans="1:7" ht="14.25" hidden="1" customHeight="1" x14ac:dyDescent="0.2">
      <c r="A139" s="126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1">
        <v>240</v>
      </c>
      <c r="G139" s="59">
        <f>G140</f>
        <v>0</v>
      </c>
    </row>
    <row r="140" spans="1:7" ht="15" hidden="1" customHeight="1" x14ac:dyDescent="0.2">
      <c r="A140" s="126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1">
        <v>244</v>
      </c>
      <c r="G140" s="59"/>
    </row>
    <row r="141" spans="1:7" ht="25.5" hidden="1" customHeight="1" x14ac:dyDescent="0.2">
      <c r="A141" s="126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1">
        <v>240</v>
      </c>
      <c r="G141" s="59"/>
    </row>
    <row r="142" spans="1:7" ht="25.5" hidden="1" customHeight="1" x14ac:dyDescent="0.2">
      <c r="A142" s="125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1">
        <v>243</v>
      </c>
      <c r="G142" s="59"/>
    </row>
    <row r="143" spans="1:7" ht="12" hidden="1" customHeight="1" x14ac:dyDescent="0.2">
      <c r="A143" s="133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1"/>
      <c r="G143" s="59"/>
    </row>
    <row r="144" spans="1:7" ht="12.75" hidden="1" customHeight="1" x14ac:dyDescent="0.2">
      <c r="A144" s="125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1">
        <v>410</v>
      </c>
      <c r="G144" s="59"/>
    </row>
    <row r="145" spans="1:9" ht="4.5" hidden="1" customHeight="1" x14ac:dyDescent="0.2">
      <c r="A145" s="125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1">
        <v>412</v>
      </c>
      <c r="G145" s="59"/>
    </row>
    <row r="146" spans="1:9" ht="8.25" hidden="1" customHeight="1" x14ac:dyDescent="0.2">
      <c r="A146" s="133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1"/>
      <c r="G146" s="59"/>
    </row>
    <row r="147" spans="1:9" ht="25.5" hidden="1" customHeight="1" x14ac:dyDescent="0.2">
      <c r="A147" s="125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1">
        <v>410</v>
      </c>
      <c r="G147" s="59"/>
    </row>
    <row r="148" spans="1:9" ht="22.5" customHeight="1" x14ac:dyDescent="0.2">
      <c r="A148" s="227" t="s">
        <v>72</v>
      </c>
      <c r="B148" s="68" t="s">
        <v>88</v>
      </c>
      <c r="C148" s="63" t="s">
        <v>71</v>
      </c>
      <c r="D148" s="63" t="s">
        <v>48</v>
      </c>
      <c r="E148" s="231" t="s">
        <v>356</v>
      </c>
      <c r="F148" s="151"/>
      <c r="G148" s="64">
        <f>G149</f>
        <v>200</v>
      </c>
    </row>
    <row r="149" spans="1:9" ht="23.25" customHeight="1" x14ac:dyDescent="0.2">
      <c r="A149" s="228" t="s">
        <v>355</v>
      </c>
      <c r="B149" s="68" t="s">
        <v>88</v>
      </c>
      <c r="C149" s="63" t="s">
        <v>71</v>
      </c>
      <c r="D149" s="63" t="s">
        <v>48</v>
      </c>
      <c r="E149" s="231" t="s">
        <v>357</v>
      </c>
      <c r="F149" s="152"/>
      <c r="G149" s="59">
        <f>G150</f>
        <v>200</v>
      </c>
      <c r="H149" s="65"/>
      <c r="I149" s="66"/>
    </row>
    <row r="150" spans="1:9" ht="28.5" customHeight="1" x14ac:dyDescent="0.2">
      <c r="A150" s="229" t="s">
        <v>111</v>
      </c>
      <c r="B150" s="68" t="s">
        <v>88</v>
      </c>
      <c r="C150" s="63" t="s">
        <v>71</v>
      </c>
      <c r="D150" s="63" t="s">
        <v>48</v>
      </c>
      <c r="E150" s="231" t="s">
        <v>357</v>
      </c>
      <c r="F150" s="152">
        <v>240</v>
      </c>
      <c r="G150" s="59">
        <f>G151</f>
        <v>200</v>
      </c>
    </row>
    <row r="151" spans="1:9" ht="28.5" customHeight="1" x14ac:dyDescent="0.2">
      <c r="A151" s="113" t="s">
        <v>113</v>
      </c>
      <c r="B151" s="68" t="s">
        <v>88</v>
      </c>
      <c r="C151" s="63" t="s">
        <v>71</v>
      </c>
      <c r="D151" s="63" t="s">
        <v>48</v>
      </c>
      <c r="E151" s="231" t="s">
        <v>357</v>
      </c>
      <c r="F151" s="152">
        <v>244</v>
      </c>
      <c r="G151" s="59">
        <v>200</v>
      </c>
    </row>
    <row r="152" spans="1:9" ht="15" customHeight="1" x14ac:dyDescent="0.2">
      <c r="A152" s="127" t="s">
        <v>73</v>
      </c>
      <c r="B152" s="68" t="s">
        <v>88</v>
      </c>
      <c r="C152" s="68" t="s">
        <v>71</v>
      </c>
      <c r="D152" s="68" t="s">
        <v>50</v>
      </c>
      <c r="E152" s="72"/>
      <c r="F152" s="153"/>
      <c r="G152" s="64">
        <f>G153</f>
        <v>706.6</v>
      </c>
    </row>
    <row r="153" spans="1:9" ht="15.75" customHeight="1" x14ac:dyDescent="0.2">
      <c r="A153" s="126" t="s">
        <v>173</v>
      </c>
      <c r="B153" s="68" t="s">
        <v>88</v>
      </c>
      <c r="C153" s="63" t="s">
        <v>71</v>
      </c>
      <c r="D153" s="63" t="s">
        <v>50</v>
      </c>
      <c r="E153" s="80" t="s">
        <v>275</v>
      </c>
      <c r="F153" s="151"/>
      <c r="G153" s="59">
        <f>G156+G154+G159+G162+G164</f>
        <v>706.6</v>
      </c>
    </row>
    <row r="154" spans="1:9" ht="24" customHeight="1" x14ac:dyDescent="0.2">
      <c r="A154" s="125" t="s">
        <v>111</v>
      </c>
      <c r="B154" s="68" t="s">
        <v>88</v>
      </c>
      <c r="C154" s="63" t="s">
        <v>71</v>
      </c>
      <c r="D154" s="63" t="s">
        <v>50</v>
      </c>
      <c r="E154" s="80" t="s">
        <v>318</v>
      </c>
      <c r="F154" s="151">
        <v>240</v>
      </c>
      <c r="G154" s="59">
        <f>G155</f>
        <v>10.199999999999999</v>
      </c>
    </row>
    <row r="155" spans="1:9" ht="23.25" customHeight="1" x14ac:dyDescent="0.2">
      <c r="A155" s="126" t="s">
        <v>113</v>
      </c>
      <c r="B155" s="68" t="s">
        <v>88</v>
      </c>
      <c r="C155" s="63" t="s">
        <v>71</v>
      </c>
      <c r="D155" s="63" t="s">
        <v>50</v>
      </c>
      <c r="E155" s="80" t="s">
        <v>318</v>
      </c>
      <c r="F155" s="151">
        <v>244</v>
      </c>
      <c r="G155" s="59">
        <v>10.199999999999999</v>
      </c>
    </row>
    <row r="156" spans="1:9" ht="24" x14ac:dyDescent="0.2">
      <c r="A156" s="125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1">
        <v>240</v>
      </c>
      <c r="G156" s="59">
        <f>G157</f>
        <v>236.3</v>
      </c>
    </row>
    <row r="157" spans="1:9" ht="31.5" customHeight="1" x14ac:dyDescent="0.2">
      <c r="A157" s="126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1">
        <v>244</v>
      </c>
      <c r="G157" s="59">
        <v>236.3</v>
      </c>
    </row>
    <row r="158" spans="1:9" ht="33" customHeight="1" x14ac:dyDescent="0.2">
      <c r="A158" s="113" t="s">
        <v>371</v>
      </c>
      <c r="B158" s="68" t="s">
        <v>88</v>
      </c>
      <c r="C158" s="63" t="s">
        <v>71</v>
      </c>
      <c r="D158" s="63" t="s">
        <v>50</v>
      </c>
      <c r="E158" s="73" t="s">
        <v>372</v>
      </c>
      <c r="F158" s="152"/>
      <c r="G158" s="59">
        <f>G159</f>
        <v>266</v>
      </c>
    </row>
    <row r="159" spans="1:9" ht="28.5" customHeight="1" x14ac:dyDescent="0.2">
      <c r="A159" s="116" t="s">
        <v>111</v>
      </c>
      <c r="B159" s="68" t="s">
        <v>88</v>
      </c>
      <c r="C159" s="63" t="s">
        <v>71</v>
      </c>
      <c r="D159" s="63" t="s">
        <v>50</v>
      </c>
      <c r="E159" s="73" t="s">
        <v>372</v>
      </c>
      <c r="F159" s="152" t="s">
        <v>112</v>
      </c>
      <c r="G159" s="59">
        <f>G160</f>
        <v>266</v>
      </c>
    </row>
    <row r="160" spans="1:9" ht="26.25" customHeight="1" x14ac:dyDescent="0.2">
      <c r="A160" s="113" t="s">
        <v>113</v>
      </c>
      <c r="B160" s="68" t="s">
        <v>88</v>
      </c>
      <c r="C160" s="63" t="s">
        <v>71</v>
      </c>
      <c r="D160" s="63" t="s">
        <v>50</v>
      </c>
      <c r="E160" s="73" t="s">
        <v>372</v>
      </c>
      <c r="F160" s="152">
        <v>244</v>
      </c>
      <c r="G160" s="59">
        <v>266</v>
      </c>
    </row>
    <row r="161" spans="1:7" ht="27" customHeight="1" x14ac:dyDescent="0.2">
      <c r="A161" s="113" t="s">
        <v>327</v>
      </c>
      <c r="B161" s="68" t="s">
        <v>88</v>
      </c>
      <c r="C161" s="63" t="s">
        <v>71</v>
      </c>
      <c r="D161" s="63" t="s">
        <v>50</v>
      </c>
      <c r="E161" s="73" t="s">
        <v>372</v>
      </c>
      <c r="F161" s="152"/>
      <c r="G161" s="59">
        <f>G162</f>
        <v>53.2</v>
      </c>
    </row>
    <row r="162" spans="1:7" ht="20.25" customHeight="1" x14ac:dyDescent="0.2">
      <c r="A162" s="113" t="s">
        <v>280</v>
      </c>
      <c r="B162" s="68" t="s">
        <v>88</v>
      </c>
      <c r="C162" s="63" t="s">
        <v>71</v>
      </c>
      <c r="D162" s="63" t="s">
        <v>50</v>
      </c>
      <c r="E162" s="73" t="s">
        <v>372</v>
      </c>
      <c r="F162" s="152">
        <v>500</v>
      </c>
      <c r="G162" s="59">
        <f>G163</f>
        <v>53.2</v>
      </c>
    </row>
    <row r="163" spans="1:7" ht="20.25" customHeight="1" x14ac:dyDescent="0.2">
      <c r="A163" s="116" t="s">
        <v>278</v>
      </c>
      <c r="B163" s="68" t="s">
        <v>88</v>
      </c>
      <c r="C163" s="63" t="s">
        <v>71</v>
      </c>
      <c r="D163" s="63" t="s">
        <v>50</v>
      </c>
      <c r="E163" s="73" t="s">
        <v>372</v>
      </c>
      <c r="F163" s="152">
        <v>540</v>
      </c>
      <c r="G163" s="59">
        <v>53.2</v>
      </c>
    </row>
    <row r="164" spans="1:7" ht="27" customHeight="1" x14ac:dyDescent="0.2">
      <c r="A164" s="113" t="s">
        <v>179</v>
      </c>
      <c r="B164" s="68" t="s">
        <v>88</v>
      </c>
      <c r="C164" s="63" t="s">
        <v>71</v>
      </c>
      <c r="D164" s="63" t="s">
        <v>50</v>
      </c>
      <c r="E164" s="73" t="s">
        <v>373</v>
      </c>
      <c r="F164" s="152"/>
      <c r="G164" s="59">
        <f>G165</f>
        <v>140.9</v>
      </c>
    </row>
    <row r="165" spans="1:7" ht="25.5" customHeight="1" x14ac:dyDescent="0.2">
      <c r="A165" s="116" t="s">
        <v>111</v>
      </c>
      <c r="B165" s="68" t="s">
        <v>88</v>
      </c>
      <c r="C165" s="63" t="s">
        <v>71</v>
      </c>
      <c r="D165" s="63" t="s">
        <v>50</v>
      </c>
      <c r="E165" s="73" t="s">
        <v>373</v>
      </c>
      <c r="F165" s="152">
        <v>240</v>
      </c>
      <c r="G165" s="59">
        <f>G166</f>
        <v>140.9</v>
      </c>
    </row>
    <row r="166" spans="1:7" ht="29.25" customHeight="1" x14ac:dyDescent="0.2">
      <c r="A166" s="113" t="s">
        <v>113</v>
      </c>
      <c r="B166" s="68" t="s">
        <v>88</v>
      </c>
      <c r="C166" s="63" t="s">
        <v>71</v>
      </c>
      <c r="D166" s="63" t="s">
        <v>50</v>
      </c>
      <c r="E166" s="73" t="s">
        <v>373</v>
      </c>
      <c r="F166" s="151">
        <v>244</v>
      </c>
      <c r="G166" s="59">
        <v>140.9</v>
      </c>
    </row>
    <row r="167" spans="1:7" ht="16.5" customHeight="1" x14ac:dyDescent="0.2">
      <c r="A167" s="127" t="s">
        <v>74</v>
      </c>
      <c r="B167" s="68" t="s">
        <v>88</v>
      </c>
      <c r="C167" s="68" t="s">
        <v>71</v>
      </c>
      <c r="D167" s="68" t="s">
        <v>61</v>
      </c>
      <c r="E167" s="73"/>
      <c r="F167" s="151"/>
      <c r="G167" s="64">
        <f>G168+G170+G172+G182+G185+G188+G175</f>
        <v>1957.6000000000001</v>
      </c>
    </row>
    <row r="168" spans="1:7" ht="29.25" customHeight="1" x14ac:dyDescent="0.2">
      <c r="A168" s="125" t="s">
        <v>111</v>
      </c>
      <c r="B168" s="68" t="s">
        <v>88</v>
      </c>
      <c r="C168" s="63" t="s">
        <v>71</v>
      </c>
      <c r="D168" s="63" t="s">
        <v>61</v>
      </c>
      <c r="E168" s="73" t="s">
        <v>319</v>
      </c>
      <c r="F168" s="151">
        <v>240</v>
      </c>
      <c r="G168" s="59">
        <f>G169</f>
        <v>476.1</v>
      </c>
    </row>
    <row r="169" spans="1:7" ht="25.5" customHeight="1" x14ac:dyDescent="0.2">
      <c r="A169" s="125" t="s">
        <v>113</v>
      </c>
      <c r="B169" s="68" t="s">
        <v>88</v>
      </c>
      <c r="C169" s="63" t="s">
        <v>71</v>
      </c>
      <c r="D169" s="63" t="s">
        <v>61</v>
      </c>
      <c r="E169" s="73" t="s">
        <v>319</v>
      </c>
      <c r="F169" s="151">
        <v>244</v>
      </c>
      <c r="G169" s="59">
        <v>476.1</v>
      </c>
    </row>
    <row r="170" spans="1:7" ht="24" x14ac:dyDescent="0.2">
      <c r="A170" s="125" t="s">
        <v>111</v>
      </c>
      <c r="B170" s="68" t="s">
        <v>88</v>
      </c>
      <c r="C170" s="63" t="s">
        <v>71</v>
      </c>
      <c r="D170" s="63" t="s">
        <v>61</v>
      </c>
      <c r="E170" s="73" t="s">
        <v>178</v>
      </c>
      <c r="F170" s="152" t="s">
        <v>112</v>
      </c>
      <c r="G170" s="59">
        <f>G171</f>
        <v>297.2</v>
      </c>
    </row>
    <row r="171" spans="1:7" ht="36.75" customHeight="1" x14ac:dyDescent="0.2">
      <c r="A171" s="125" t="s">
        <v>113</v>
      </c>
      <c r="B171" s="68" t="s">
        <v>88</v>
      </c>
      <c r="C171" s="63" t="s">
        <v>71</v>
      </c>
      <c r="D171" s="63" t="s">
        <v>61</v>
      </c>
      <c r="E171" s="73" t="s">
        <v>178</v>
      </c>
      <c r="F171" s="152" t="s">
        <v>114</v>
      </c>
      <c r="G171" s="59">
        <v>297.2</v>
      </c>
    </row>
    <row r="172" spans="1:7" ht="26.25" customHeight="1" x14ac:dyDescent="0.2">
      <c r="A172" s="221" t="s">
        <v>179</v>
      </c>
      <c r="B172" s="68" t="s">
        <v>88</v>
      </c>
      <c r="C172" s="63" t="s">
        <v>71</v>
      </c>
      <c r="D172" s="63" t="s">
        <v>61</v>
      </c>
      <c r="E172" s="73" t="s">
        <v>334</v>
      </c>
      <c r="F172" s="152"/>
      <c r="G172" s="59">
        <f>G173</f>
        <v>86.2</v>
      </c>
    </row>
    <row r="173" spans="1:7" ht="30" customHeight="1" x14ac:dyDescent="0.2">
      <c r="A173" s="126" t="s">
        <v>111</v>
      </c>
      <c r="B173" s="68" t="s">
        <v>88</v>
      </c>
      <c r="C173" s="63" t="s">
        <v>71</v>
      </c>
      <c r="D173" s="63" t="s">
        <v>61</v>
      </c>
      <c r="E173" s="73" t="s">
        <v>334</v>
      </c>
      <c r="F173" s="151">
        <v>240</v>
      </c>
      <c r="G173" s="59">
        <f>G174</f>
        <v>86.2</v>
      </c>
    </row>
    <row r="174" spans="1:7" ht="30" customHeight="1" x14ac:dyDescent="0.2">
      <c r="A174" s="125" t="s">
        <v>113</v>
      </c>
      <c r="B174" s="68" t="s">
        <v>88</v>
      </c>
      <c r="C174" s="63" t="s">
        <v>71</v>
      </c>
      <c r="D174" s="63" t="s">
        <v>61</v>
      </c>
      <c r="E174" s="73" t="s">
        <v>334</v>
      </c>
      <c r="F174" s="151">
        <v>244</v>
      </c>
      <c r="G174" s="59">
        <v>86.2</v>
      </c>
    </row>
    <row r="175" spans="1:7" ht="30" customHeight="1" x14ac:dyDescent="0.2">
      <c r="A175" s="113" t="s">
        <v>383</v>
      </c>
      <c r="B175" s="68" t="s">
        <v>88</v>
      </c>
      <c r="C175" s="63" t="s">
        <v>71</v>
      </c>
      <c r="D175" s="63" t="s">
        <v>61</v>
      </c>
      <c r="E175" s="73" t="s">
        <v>384</v>
      </c>
      <c r="F175" s="151"/>
      <c r="G175" s="59">
        <f>G176+G179</f>
        <v>84.7</v>
      </c>
    </row>
    <row r="176" spans="1:7" ht="30" customHeight="1" x14ac:dyDescent="0.2">
      <c r="A176" s="116" t="s">
        <v>107</v>
      </c>
      <c r="B176" s="68" t="s">
        <v>88</v>
      </c>
      <c r="C176" s="63" t="s">
        <v>71</v>
      </c>
      <c r="D176" s="63" t="s">
        <v>61</v>
      </c>
      <c r="E176" s="73" t="s">
        <v>384</v>
      </c>
      <c r="F176" s="151">
        <v>120</v>
      </c>
      <c r="G176" s="59">
        <f>G177+G178</f>
        <v>80.5</v>
      </c>
    </row>
    <row r="177" spans="1:7" ht="24.75" customHeight="1" x14ac:dyDescent="0.2">
      <c r="A177" s="116" t="s">
        <v>135</v>
      </c>
      <c r="B177" s="68" t="s">
        <v>88</v>
      </c>
      <c r="C177" s="63" t="s">
        <v>71</v>
      </c>
      <c r="D177" s="63" t="s">
        <v>61</v>
      </c>
      <c r="E177" s="73" t="s">
        <v>384</v>
      </c>
      <c r="F177" s="151">
        <v>121</v>
      </c>
      <c r="G177" s="59">
        <v>61.8</v>
      </c>
    </row>
    <row r="178" spans="1:7" ht="39.75" customHeight="1" x14ac:dyDescent="0.2">
      <c r="A178" s="116" t="s">
        <v>99</v>
      </c>
      <c r="B178" s="68" t="s">
        <v>88</v>
      </c>
      <c r="C178" s="63" t="s">
        <v>71</v>
      </c>
      <c r="D178" s="63" t="s">
        <v>61</v>
      </c>
      <c r="E178" s="73" t="s">
        <v>384</v>
      </c>
      <c r="F178" s="151">
        <v>129</v>
      </c>
      <c r="G178" s="59">
        <v>18.7</v>
      </c>
    </row>
    <row r="179" spans="1:7" ht="30" customHeight="1" x14ac:dyDescent="0.2">
      <c r="A179" s="116" t="s">
        <v>111</v>
      </c>
      <c r="B179" s="68" t="s">
        <v>88</v>
      </c>
      <c r="C179" s="63" t="s">
        <v>71</v>
      </c>
      <c r="D179" s="63" t="s">
        <v>61</v>
      </c>
      <c r="E179" s="73" t="s">
        <v>384</v>
      </c>
      <c r="F179" s="151">
        <v>240</v>
      </c>
      <c r="G179" s="59">
        <f>G180</f>
        <v>4.2</v>
      </c>
    </row>
    <row r="180" spans="1:7" ht="30" customHeight="1" x14ac:dyDescent="0.2">
      <c r="A180" s="116" t="s">
        <v>113</v>
      </c>
      <c r="B180" s="68" t="s">
        <v>88</v>
      </c>
      <c r="C180" s="63" t="s">
        <v>71</v>
      </c>
      <c r="D180" s="63" t="s">
        <v>61</v>
      </c>
      <c r="E180" s="73" t="s">
        <v>384</v>
      </c>
      <c r="F180" s="151">
        <v>244</v>
      </c>
      <c r="G180" s="59">
        <v>4.2</v>
      </c>
    </row>
    <row r="181" spans="1:7" ht="21" customHeight="1" x14ac:dyDescent="0.2">
      <c r="A181" s="126" t="s">
        <v>324</v>
      </c>
      <c r="B181" s="68" t="s">
        <v>88</v>
      </c>
      <c r="C181" s="63" t="s">
        <v>71</v>
      </c>
      <c r="D181" s="63" t="s">
        <v>61</v>
      </c>
      <c r="E181" s="63" t="s">
        <v>325</v>
      </c>
      <c r="F181" s="63"/>
      <c r="G181" s="59">
        <f>G182</f>
        <v>993.9</v>
      </c>
    </row>
    <row r="182" spans="1:7" ht="33" customHeight="1" x14ac:dyDescent="0.2">
      <c r="A182" s="125" t="s">
        <v>111</v>
      </c>
      <c r="B182" s="68" t="s">
        <v>88</v>
      </c>
      <c r="C182" s="63" t="s">
        <v>71</v>
      </c>
      <c r="D182" s="63" t="s">
        <v>61</v>
      </c>
      <c r="E182" s="63" t="s">
        <v>325</v>
      </c>
      <c r="F182" s="63" t="s">
        <v>112</v>
      </c>
      <c r="G182" s="59">
        <f>G183</f>
        <v>993.9</v>
      </c>
    </row>
    <row r="183" spans="1:7" ht="27" customHeight="1" x14ac:dyDescent="0.2">
      <c r="A183" s="126" t="s">
        <v>113</v>
      </c>
      <c r="B183" s="68" t="s">
        <v>88</v>
      </c>
      <c r="C183" s="63" t="s">
        <v>71</v>
      </c>
      <c r="D183" s="63" t="s">
        <v>61</v>
      </c>
      <c r="E183" s="63" t="s">
        <v>325</v>
      </c>
      <c r="F183" s="63" t="s">
        <v>114</v>
      </c>
      <c r="G183" s="59">
        <v>993.9</v>
      </c>
    </row>
    <row r="184" spans="1:7" ht="33" hidden="1" customHeight="1" x14ac:dyDescent="0.2">
      <c r="A184" s="126" t="s">
        <v>326</v>
      </c>
      <c r="B184" s="68" t="s">
        <v>88</v>
      </c>
      <c r="C184" s="63" t="s">
        <v>71</v>
      </c>
      <c r="D184" s="63" t="s">
        <v>61</v>
      </c>
      <c r="E184" s="63" t="s">
        <v>325</v>
      </c>
      <c r="F184" s="63"/>
      <c r="G184" s="59">
        <f>G185</f>
        <v>0</v>
      </c>
    </row>
    <row r="185" spans="1:7" ht="32.25" hidden="1" customHeight="1" x14ac:dyDescent="0.2">
      <c r="A185" s="125" t="s">
        <v>111</v>
      </c>
      <c r="B185" s="68" t="s">
        <v>88</v>
      </c>
      <c r="C185" s="63" t="s">
        <v>71</v>
      </c>
      <c r="D185" s="63" t="s">
        <v>61</v>
      </c>
      <c r="E185" s="63" t="s">
        <v>325</v>
      </c>
      <c r="F185" s="63" t="s">
        <v>112</v>
      </c>
      <c r="G185" s="59">
        <f>G186</f>
        <v>0</v>
      </c>
    </row>
    <row r="186" spans="1:7" ht="30.75" hidden="1" customHeight="1" x14ac:dyDescent="0.2">
      <c r="A186" s="126" t="s">
        <v>113</v>
      </c>
      <c r="B186" s="68" t="s">
        <v>88</v>
      </c>
      <c r="C186" s="63" t="s">
        <v>71</v>
      </c>
      <c r="D186" s="63" t="s">
        <v>61</v>
      </c>
      <c r="E186" s="63" t="s">
        <v>325</v>
      </c>
      <c r="F186" s="63" t="s">
        <v>114</v>
      </c>
      <c r="G186" s="59">
        <v>0</v>
      </c>
    </row>
    <row r="187" spans="1:7" ht="29.25" customHeight="1" x14ac:dyDescent="0.2">
      <c r="A187" s="126" t="s">
        <v>327</v>
      </c>
      <c r="B187" s="68" t="s">
        <v>88</v>
      </c>
      <c r="C187" s="63" t="s">
        <v>71</v>
      </c>
      <c r="D187" s="63" t="s">
        <v>61</v>
      </c>
      <c r="E187" s="63" t="s">
        <v>325</v>
      </c>
      <c r="F187" s="63"/>
      <c r="G187" s="59">
        <f>G188</f>
        <v>19.5</v>
      </c>
    </row>
    <row r="188" spans="1:7" ht="22.5" customHeight="1" x14ac:dyDescent="0.2">
      <c r="A188" s="126" t="s">
        <v>280</v>
      </c>
      <c r="B188" s="68" t="s">
        <v>88</v>
      </c>
      <c r="C188" s="63" t="s">
        <v>71</v>
      </c>
      <c r="D188" s="63" t="s">
        <v>61</v>
      </c>
      <c r="E188" s="63" t="s">
        <v>325</v>
      </c>
      <c r="F188" s="63" t="s">
        <v>281</v>
      </c>
      <c r="G188" s="59">
        <f>G189</f>
        <v>19.5</v>
      </c>
    </row>
    <row r="189" spans="1:7" ht="22.5" customHeight="1" x14ac:dyDescent="0.2">
      <c r="A189" s="126" t="s">
        <v>278</v>
      </c>
      <c r="B189" s="68" t="s">
        <v>88</v>
      </c>
      <c r="C189" s="63" t="s">
        <v>71</v>
      </c>
      <c r="D189" s="63" t="s">
        <v>61</v>
      </c>
      <c r="E189" s="63" t="s">
        <v>325</v>
      </c>
      <c r="F189" s="63" t="s">
        <v>282</v>
      </c>
      <c r="G189" s="59">
        <v>19.5</v>
      </c>
    </row>
    <row r="190" spans="1:7" ht="18.75" customHeight="1" x14ac:dyDescent="0.2">
      <c r="A190" s="127" t="s">
        <v>358</v>
      </c>
      <c r="B190" s="68" t="s">
        <v>88</v>
      </c>
      <c r="C190" s="68" t="s">
        <v>71</v>
      </c>
      <c r="D190" s="68" t="s">
        <v>71</v>
      </c>
      <c r="E190" s="63"/>
      <c r="F190" s="152"/>
      <c r="G190" s="64">
        <f>G191</f>
        <v>209.29999999999998</v>
      </c>
    </row>
    <row r="191" spans="1:7" ht="50.25" customHeight="1" x14ac:dyDescent="0.2">
      <c r="A191" s="126" t="s">
        <v>374</v>
      </c>
      <c r="B191" s="68" t="s">
        <v>88</v>
      </c>
      <c r="C191" s="63" t="s">
        <v>71</v>
      </c>
      <c r="D191" s="63" t="s">
        <v>71</v>
      </c>
      <c r="E191" s="63" t="s">
        <v>272</v>
      </c>
      <c r="F191" s="152"/>
      <c r="G191" s="64">
        <f>G192+G196</f>
        <v>209.29999999999998</v>
      </c>
    </row>
    <row r="192" spans="1:7" ht="23.25" customHeight="1" x14ac:dyDescent="0.2">
      <c r="A192" s="125" t="s">
        <v>107</v>
      </c>
      <c r="B192" s="68" t="s">
        <v>88</v>
      </c>
      <c r="C192" s="63" t="s">
        <v>71</v>
      </c>
      <c r="D192" s="63" t="s">
        <v>71</v>
      </c>
      <c r="E192" s="63" t="s">
        <v>272</v>
      </c>
      <c r="F192" s="152" t="s">
        <v>96</v>
      </c>
      <c r="G192" s="59">
        <f>G193+G195+G194</f>
        <v>206.7</v>
      </c>
    </row>
    <row r="193" spans="1:7" ht="24.75" customHeight="1" x14ac:dyDescent="0.2">
      <c r="A193" s="125" t="s">
        <v>135</v>
      </c>
      <c r="B193" s="68" t="s">
        <v>88</v>
      </c>
      <c r="C193" s="63" t="s">
        <v>71</v>
      </c>
      <c r="D193" s="63" t="s">
        <v>71</v>
      </c>
      <c r="E193" s="63" t="s">
        <v>272</v>
      </c>
      <c r="F193" s="152" t="s">
        <v>98</v>
      </c>
      <c r="G193" s="59">
        <v>155.9</v>
      </c>
    </row>
    <row r="194" spans="1:7" ht="26.25" customHeight="1" x14ac:dyDescent="0.2">
      <c r="A194" s="125" t="s">
        <v>109</v>
      </c>
      <c r="B194" s="68" t="s">
        <v>88</v>
      </c>
      <c r="C194" s="63" t="s">
        <v>71</v>
      </c>
      <c r="D194" s="63" t="s">
        <v>71</v>
      </c>
      <c r="E194" s="63" t="s">
        <v>272</v>
      </c>
      <c r="F194" s="152" t="s">
        <v>110</v>
      </c>
      <c r="G194" s="59">
        <v>3.7</v>
      </c>
    </row>
    <row r="195" spans="1:7" ht="26.25" customHeight="1" x14ac:dyDescent="0.2">
      <c r="A195" s="125" t="s">
        <v>99</v>
      </c>
      <c r="B195" s="68" t="s">
        <v>88</v>
      </c>
      <c r="C195" s="63" t="s">
        <v>71</v>
      </c>
      <c r="D195" s="63" t="s">
        <v>71</v>
      </c>
      <c r="E195" s="63" t="s">
        <v>272</v>
      </c>
      <c r="F195" s="152" t="s">
        <v>100</v>
      </c>
      <c r="G195" s="59">
        <v>47.1</v>
      </c>
    </row>
    <row r="196" spans="1:7" ht="26.25" customHeight="1" x14ac:dyDescent="0.2">
      <c r="A196" s="125" t="s">
        <v>111</v>
      </c>
      <c r="B196" s="68" t="s">
        <v>88</v>
      </c>
      <c r="C196" s="63" t="s">
        <v>71</v>
      </c>
      <c r="D196" s="63" t="s">
        <v>71</v>
      </c>
      <c r="E196" s="63" t="s">
        <v>272</v>
      </c>
      <c r="F196" s="152" t="s">
        <v>112</v>
      </c>
      <c r="G196" s="59">
        <f>G197</f>
        <v>2.6</v>
      </c>
    </row>
    <row r="197" spans="1:7" ht="26.25" customHeight="1" x14ac:dyDescent="0.2">
      <c r="A197" s="126" t="s">
        <v>113</v>
      </c>
      <c r="B197" s="68" t="s">
        <v>88</v>
      </c>
      <c r="C197" s="63" t="s">
        <v>71</v>
      </c>
      <c r="D197" s="63" t="s">
        <v>71</v>
      </c>
      <c r="E197" s="63" t="s">
        <v>272</v>
      </c>
      <c r="F197" s="152" t="s">
        <v>114</v>
      </c>
      <c r="G197" s="59">
        <v>2.6</v>
      </c>
    </row>
    <row r="198" spans="1:7" ht="15" customHeight="1" x14ac:dyDescent="0.2">
      <c r="A198" s="127" t="s">
        <v>186</v>
      </c>
      <c r="B198" s="68" t="s">
        <v>88</v>
      </c>
      <c r="C198" s="68" t="s">
        <v>76</v>
      </c>
      <c r="D198" s="68"/>
      <c r="E198" s="72"/>
      <c r="F198" s="154"/>
      <c r="G198" s="78">
        <f>G199</f>
        <v>4619.3999999999996</v>
      </c>
    </row>
    <row r="199" spans="1:7" ht="14.25" customHeight="1" x14ac:dyDescent="0.2">
      <c r="A199" s="127" t="s">
        <v>77</v>
      </c>
      <c r="B199" s="68" t="s">
        <v>88</v>
      </c>
      <c r="C199" s="68" t="s">
        <v>76</v>
      </c>
      <c r="D199" s="68" t="s">
        <v>48</v>
      </c>
      <c r="E199" s="72"/>
      <c r="F199" s="154"/>
      <c r="G199" s="78">
        <f>G203</f>
        <v>4619.3999999999996</v>
      </c>
    </row>
    <row r="200" spans="1:7" hidden="1" x14ac:dyDescent="0.2">
      <c r="A200" s="192" t="s">
        <v>55</v>
      </c>
      <c r="B200" s="68" t="s">
        <v>88</v>
      </c>
      <c r="C200" s="63" t="s">
        <v>76</v>
      </c>
      <c r="D200" s="63" t="s">
        <v>48</v>
      </c>
      <c r="E200" s="63" t="s">
        <v>181</v>
      </c>
      <c r="F200" s="152"/>
      <c r="G200" s="84">
        <f>G201</f>
        <v>0</v>
      </c>
    </row>
    <row r="201" spans="1:7" hidden="1" x14ac:dyDescent="0.2">
      <c r="A201" s="192" t="s">
        <v>182</v>
      </c>
      <c r="B201" s="68" t="s">
        <v>88</v>
      </c>
      <c r="C201" s="63" t="s">
        <v>76</v>
      </c>
      <c r="D201" s="63" t="s">
        <v>48</v>
      </c>
      <c r="E201" s="63" t="s">
        <v>183</v>
      </c>
      <c r="F201" s="152"/>
      <c r="G201" s="84">
        <f>G202</f>
        <v>0</v>
      </c>
    </row>
    <row r="202" spans="1:7" ht="13.5" hidden="1" customHeight="1" x14ac:dyDescent="0.2">
      <c r="A202" s="126" t="s">
        <v>184</v>
      </c>
      <c r="B202" s="68" t="s">
        <v>88</v>
      </c>
      <c r="C202" s="63" t="s">
        <v>76</v>
      </c>
      <c r="D202" s="63" t="s">
        <v>48</v>
      </c>
      <c r="E202" s="63" t="s">
        <v>183</v>
      </c>
      <c r="F202" s="152" t="s">
        <v>185</v>
      </c>
      <c r="G202" s="84"/>
    </row>
    <row r="203" spans="1:7" ht="18" customHeight="1" x14ac:dyDescent="0.2">
      <c r="A203" s="127" t="s">
        <v>187</v>
      </c>
      <c r="B203" s="68" t="s">
        <v>88</v>
      </c>
      <c r="C203" s="63" t="s">
        <v>76</v>
      </c>
      <c r="D203" s="63" t="s">
        <v>48</v>
      </c>
      <c r="E203" s="73" t="s">
        <v>266</v>
      </c>
      <c r="F203" s="152"/>
      <c r="G203" s="84">
        <f>G205+G213+G218+G237+G206+G210</f>
        <v>4619.3999999999996</v>
      </c>
    </row>
    <row r="204" spans="1:7" ht="52.5" customHeight="1" x14ac:dyDescent="0.2">
      <c r="A204" s="126" t="s">
        <v>375</v>
      </c>
      <c r="B204" s="68" t="s">
        <v>88</v>
      </c>
      <c r="C204" s="63" t="s">
        <v>76</v>
      </c>
      <c r="D204" s="63" t="s">
        <v>48</v>
      </c>
      <c r="E204" s="73" t="s">
        <v>231</v>
      </c>
      <c r="F204" s="152"/>
      <c r="G204" s="84">
        <f>G205</f>
        <v>0.5</v>
      </c>
    </row>
    <row r="205" spans="1:7" ht="24.75" customHeight="1" x14ac:dyDescent="0.2">
      <c r="A205" s="126" t="s">
        <v>194</v>
      </c>
      <c r="B205" s="68" t="s">
        <v>88</v>
      </c>
      <c r="C205" s="63" t="s">
        <v>76</v>
      </c>
      <c r="D205" s="63" t="s">
        <v>48</v>
      </c>
      <c r="E205" s="73" t="s">
        <v>231</v>
      </c>
      <c r="F205" s="152">
        <v>112</v>
      </c>
      <c r="G205" s="84">
        <v>0.5</v>
      </c>
    </row>
    <row r="206" spans="1:7" ht="52.5" customHeight="1" x14ac:dyDescent="0.2">
      <c r="A206" s="116" t="s">
        <v>381</v>
      </c>
      <c r="B206" s="68" t="s">
        <v>88</v>
      </c>
      <c r="C206" s="63" t="s">
        <v>76</v>
      </c>
      <c r="D206" s="63" t="s">
        <v>48</v>
      </c>
      <c r="E206" s="73" t="s">
        <v>380</v>
      </c>
      <c r="F206" s="73"/>
      <c r="G206" s="84">
        <f>G207</f>
        <v>1.2</v>
      </c>
    </row>
    <row r="207" spans="1:7" ht="18.75" customHeight="1" x14ac:dyDescent="0.2">
      <c r="A207" s="116" t="s">
        <v>190</v>
      </c>
      <c r="B207" s="68" t="s">
        <v>88</v>
      </c>
      <c r="C207" s="63" t="s">
        <v>76</v>
      </c>
      <c r="D207" s="63" t="s">
        <v>48</v>
      </c>
      <c r="E207" s="73" t="s">
        <v>380</v>
      </c>
      <c r="F207" s="73">
        <v>110</v>
      </c>
      <c r="G207" s="84">
        <f>G208+G209</f>
        <v>1.2</v>
      </c>
    </row>
    <row r="208" spans="1:7" ht="24.75" customHeight="1" x14ac:dyDescent="0.2">
      <c r="A208" s="116" t="s">
        <v>192</v>
      </c>
      <c r="B208" s="68" t="s">
        <v>88</v>
      </c>
      <c r="C208" s="63" t="s">
        <v>76</v>
      </c>
      <c r="D208" s="63" t="s">
        <v>48</v>
      </c>
      <c r="E208" s="73" t="s">
        <v>380</v>
      </c>
      <c r="F208" s="73">
        <v>111</v>
      </c>
      <c r="G208" s="84">
        <v>0.9</v>
      </c>
    </row>
    <row r="209" spans="1:7" ht="24.75" customHeight="1" x14ac:dyDescent="0.2">
      <c r="A209" s="116" t="s">
        <v>196</v>
      </c>
      <c r="B209" s="68" t="s">
        <v>88</v>
      </c>
      <c r="C209" s="63" t="s">
        <v>76</v>
      </c>
      <c r="D209" s="63" t="s">
        <v>48</v>
      </c>
      <c r="E209" s="73" t="s">
        <v>380</v>
      </c>
      <c r="F209" s="73">
        <v>119</v>
      </c>
      <c r="G209" s="84">
        <v>0.3</v>
      </c>
    </row>
    <row r="210" spans="1:7" ht="24.75" customHeight="1" x14ac:dyDescent="0.2">
      <c r="A210" s="127" t="s">
        <v>378</v>
      </c>
      <c r="B210" s="68" t="s">
        <v>88</v>
      </c>
      <c r="C210" s="63" t="s">
        <v>76</v>
      </c>
      <c r="D210" s="63" t="s">
        <v>48</v>
      </c>
      <c r="E210" s="73" t="s">
        <v>382</v>
      </c>
      <c r="F210" s="73"/>
      <c r="G210" s="78">
        <f>G211</f>
        <v>1014.4</v>
      </c>
    </row>
    <row r="211" spans="1:7" ht="24.75" customHeight="1" x14ac:dyDescent="0.2">
      <c r="A211" s="125" t="s">
        <v>111</v>
      </c>
      <c r="B211" s="68" t="s">
        <v>88</v>
      </c>
      <c r="C211" s="63" t="s">
        <v>76</v>
      </c>
      <c r="D211" s="63" t="s">
        <v>48</v>
      </c>
      <c r="E211" s="73" t="s">
        <v>382</v>
      </c>
      <c r="F211" s="73">
        <v>240</v>
      </c>
      <c r="G211" s="84">
        <f>G212</f>
        <v>1014.4</v>
      </c>
    </row>
    <row r="212" spans="1:7" ht="24.75" customHeight="1" x14ac:dyDescent="0.2">
      <c r="A212" s="125" t="s">
        <v>111</v>
      </c>
      <c r="B212" s="68" t="s">
        <v>88</v>
      </c>
      <c r="C212" s="63" t="s">
        <v>76</v>
      </c>
      <c r="D212" s="63" t="s">
        <v>48</v>
      </c>
      <c r="E212" s="73" t="s">
        <v>382</v>
      </c>
      <c r="F212" s="73">
        <v>244</v>
      </c>
      <c r="G212" s="84">
        <v>1014.4</v>
      </c>
    </row>
    <row r="213" spans="1:7" ht="15.75" customHeight="1" x14ac:dyDescent="0.2">
      <c r="A213" s="127" t="s">
        <v>378</v>
      </c>
      <c r="B213" s="68" t="s">
        <v>88</v>
      </c>
      <c r="C213" s="63" t="s">
        <v>76</v>
      </c>
      <c r="D213" s="63" t="s">
        <v>48</v>
      </c>
      <c r="E213" s="73" t="s">
        <v>320</v>
      </c>
      <c r="F213" s="152"/>
      <c r="G213" s="78">
        <f>G214+G216</f>
        <v>126</v>
      </c>
    </row>
    <row r="214" spans="1:7" ht="23.25" customHeight="1" x14ac:dyDescent="0.2">
      <c r="A214" s="125" t="s">
        <v>111</v>
      </c>
      <c r="B214" s="68" t="s">
        <v>88</v>
      </c>
      <c r="C214" s="63" t="s">
        <v>76</v>
      </c>
      <c r="D214" s="63" t="s">
        <v>48</v>
      </c>
      <c r="E214" s="73" t="s">
        <v>320</v>
      </c>
      <c r="F214" s="152">
        <v>240</v>
      </c>
      <c r="G214" s="84">
        <f>G215</f>
        <v>122.5</v>
      </c>
    </row>
    <row r="215" spans="1:7" ht="25.5" customHeight="1" x14ac:dyDescent="0.2">
      <c r="A215" s="125" t="s">
        <v>111</v>
      </c>
      <c r="B215" s="68" t="s">
        <v>88</v>
      </c>
      <c r="C215" s="63" t="s">
        <v>76</v>
      </c>
      <c r="D215" s="63" t="s">
        <v>48</v>
      </c>
      <c r="E215" s="73" t="s">
        <v>320</v>
      </c>
      <c r="F215" s="152">
        <v>244</v>
      </c>
      <c r="G215" s="84">
        <v>122.5</v>
      </c>
    </row>
    <row r="216" spans="1:7" ht="17.25" customHeight="1" x14ac:dyDescent="0.2">
      <c r="A216" s="125" t="s">
        <v>117</v>
      </c>
      <c r="B216" s="68" t="s">
        <v>88</v>
      </c>
      <c r="C216" s="63" t="s">
        <v>76</v>
      </c>
      <c r="D216" s="63" t="s">
        <v>48</v>
      </c>
      <c r="E216" s="73" t="s">
        <v>320</v>
      </c>
      <c r="F216" s="152">
        <v>850</v>
      </c>
      <c r="G216" s="84">
        <f>G217</f>
        <v>3.5</v>
      </c>
    </row>
    <row r="217" spans="1:7" ht="19.5" customHeight="1" x14ac:dyDescent="0.2">
      <c r="A217" s="124" t="s">
        <v>123</v>
      </c>
      <c r="B217" s="68" t="s">
        <v>88</v>
      </c>
      <c r="C217" s="63" t="s">
        <v>76</v>
      </c>
      <c r="D217" s="63" t="s">
        <v>48</v>
      </c>
      <c r="E217" s="73" t="s">
        <v>320</v>
      </c>
      <c r="F217" s="152">
        <v>853</v>
      </c>
      <c r="G217" s="84">
        <v>3.5</v>
      </c>
    </row>
    <row r="218" spans="1:7" ht="16.5" customHeight="1" x14ac:dyDescent="0.2">
      <c r="A218" s="127" t="s">
        <v>189</v>
      </c>
      <c r="B218" s="68" t="s">
        <v>88</v>
      </c>
      <c r="C218" s="63" t="s">
        <v>76</v>
      </c>
      <c r="D218" s="63" t="s">
        <v>48</v>
      </c>
      <c r="E218" s="73" t="s">
        <v>168</v>
      </c>
      <c r="F218" s="152"/>
      <c r="G218" s="78">
        <f>G220+G225+G230+G234+G228</f>
        <v>1093</v>
      </c>
    </row>
    <row r="219" spans="1:7" ht="27.75" hidden="1" customHeight="1" x14ac:dyDescent="0.2">
      <c r="A219" s="126"/>
      <c r="B219" s="68"/>
      <c r="C219" s="63"/>
      <c r="D219" s="63"/>
      <c r="E219" s="73"/>
      <c r="F219" s="152"/>
      <c r="G219" s="78"/>
    </row>
    <row r="220" spans="1:7" ht="15.75" customHeight="1" x14ac:dyDescent="0.2">
      <c r="A220" s="125" t="s">
        <v>190</v>
      </c>
      <c r="B220" s="68" t="s">
        <v>88</v>
      </c>
      <c r="C220" s="63" t="s">
        <v>76</v>
      </c>
      <c r="D220" s="63" t="s">
        <v>48</v>
      </c>
      <c r="E220" s="73" t="s">
        <v>168</v>
      </c>
      <c r="F220" s="152" t="s">
        <v>191</v>
      </c>
      <c r="G220" s="59">
        <f>G221+G222+G223</f>
        <v>678.7</v>
      </c>
    </row>
    <row r="221" spans="1:7" ht="25.5" customHeight="1" x14ac:dyDescent="0.2">
      <c r="A221" s="125" t="s">
        <v>192</v>
      </c>
      <c r="B221" s="68" t="s">
        <v>88</v>
      </c>
      <c r="C221" s="63" t="s">
        <v>76</v>
      </c>
      <c r="D221" s="63" t="s">
        <v>48</v>
      </c>
      <c r="E221" s="73" t="s">
        <v>168</v>
      </c>
      <c r="F221" s="152" t="s">
        <v>193</v>
      </c>
      <c r="G221" s="59">
        <v>516.70000000000005</v>
      </c>
    </row>
    <row r="222" spans="1:7" ht="23.25" customHeight="1" x14ac:dyDescent="0.2">
      <c r="A222" s="126" t="s">
        <v>194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152" t="s">
        <v>195</v>
      </c>
      <c r="G222" s="59">
        <v>6</v>
      </c>
    </row>
    <row r="223" spans="1:7" ht="39" customHeight="1" x14ac:dyDescent="0.2">
      <c r="A223" s="125" t="s">
        <v>196</v>
      </c>
      <c r="B223" s="68" t="s">
        <v>88</v>
      </c>
      <c r="C223" s="63" t="s">
        <v>76</v>
      </c>
      <c r="D223" s="63" t="s">
        <v>48</v>
      </c>
      <c r="E223" s="73" t="s">
        <v>168</v>
      </c>
      <c r="F223" s="152" t="s">
        <v>197</v>
      </c>
      <c r="G223" s="59">
        <v>156</v>
      </c>
    </row>
    <row r="224" spans="1:7" ht="26.25" hidden="1" customHeight="1" x14ac:dyDescent="0.2">
      <c r="A224" s="125" t="s">
        <v>111</v>
      </c>
      <c r="B224" s="68" t="s">
        <v>88</v>
      </c>
      <c r="C224" s="68" t="s">
        <v>76</v>
      </c>
      <c r="D224" s="68" t="s">
        <v>48</v>
      </c>
      <c r="E224" s="73"/>
      <c r="F224" s="63"/>
      <c r="G224" s="64"/>
    </row>
    <row r="225" spans="1:7" ht="27.75" customHeight="1" x14ac:dyDescent="0.2">
      <c r="A225" s="125" t="s">
        <v>111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63" t="s">
        <v>112</v>
      </c>
      <c r="G225" s="64">
        <f>G227+G226</f>
        <v>314.7</v>
      </c>
    </row>
    <row r="226" spans="1:7" ht="27.75" customHeight="1" x14ac:dyDescent="0.2">
      <c r="A226" s="232" t="s">
        <v>359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63" t="s">
        <v>177</v>
      </c>
      <c r="G226" s="59">
        <v>0</v>
      </c>
    </row>
    <row r="227" spans="1:7" ht="28.5" customHeight="1" x14ac:dyDescent="0.2">
      <c r="A227" s="125" t="s">
        <v>113</v>
      </c>
      <c r="B227" s="68" t="s">
        <v>88</v>
      </c>
      <c r="C227" s="63" t="s">
        <v>76</v>
      </c>
      <c r="D227" s="63" t="s">
        <v>48</v>
      </c>
      <c r="E227" s="73" t="s">
        <v>168</v>
      </c>
      <c r="F227" s="63" t="s">
        <v>114</v>
      </c>
      <c r="G227" s="59">
        <v>314.7</v>
      </c>
    </row>
    <row r="228" spans="1:7" ht="20.25" customHeight="1" x14ac:dyDescent="0.2">
      <c r="A228" s="125" t="s">
        <v>367</v>
      </c>
      <c r="B228" s="68" t="s">
        <v>88</v>
      </c>
      <c r="C228" s="63" t="s">
        <v>76</v>
      </c>
      <c r="D228" s="63" t="s">
        <v>48</v>
      </c>
      <c r="E228" s="73" t="s">
        <v>168</v>
      </c>
      <c r="F228" s="63" t="s">
        <v>315</v>
      </c>
      <c r="G228" s="64">
        <f>G229</f>
        <v>74.099999999999994</v>
      </c>
    </row>
    <row r="229" spans="1:7" ht="28.5" customHeight="1" x14ac:dyDescent="0.2">
      <c r="A229" s="125" t="s">
        <v>314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316</v>
      </c>
      <c r="G229" s="59">
        <v>74.099999999999994</v>
      </c>
    </row>
    <row r="230" spans="1:7" ht="15.75" customHeight="1" x14ac:dyDescent="0.2">
      <c r="A230" s="125" t="s">
        <v>117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118</v>
      </c>
      <c r="G230" s="64">
        <f>G231+G233+G232</f>
        <v>1.7</v>
      </c>
    </row>
    <row r="231" spans="1:7" ht="15.75" hidden="1" customHeight="1" x14ac:dyDescent="0.2">
      <c r="A231" s="125" t="s">
        <v>119</v>
      </c>
      <c r="B231" s="68" t="s">
        <v>88</v>
      </c>
      <c r="C231" s="63" t="s">
        <v>76</v>
      </c>
      <c r="D231" s="63" t="s">
        <v>48</v>
      </c>
      <c r="E231" s="73" t="s">
        <v>168</v>
      </c>
      <c r="F231" s="63" t="s">
        <v>120</v>
      </c>
      <c r="G231" s="59">
        <v>0</v>
      </c>
    </row>
    <row r="232" spans="1:7" ht="14.25" hidden="1" customHeight="1" x14ac:dyDescent="0.2">
      <c r="A232" s="125" t="s">
        <v>198</v>
      </c>
      <c r="B232" s="68" t="s">
        <v>88</v>
      </c>
      <c r="C232" s="63" t="s">
        <v>76</v>
      </c>
      <c r="D232" s="63" t="s">
        <v>48</v>
      </c>
      <c r="E232" s="73" t="s">
        <v>168</v>
      </c>
      <c r="F232" s="63" t="s">
        <v>122</v>
      </c>
      <c r="G232" s="59">
        <v>0</v>
      </c>
    </row>
    <row r="233" spans="1:7" ht="16.5" customHeight="1" x14ac:dyDescent="0.2">
      <c r="A233" s="124" t="s">
        <v>123</v>
      </c>
      <c r="B233" s="68" t="s">
        <v>88</v>
      </c>
      <c r="C233" s="63" t="s">
        <v>76</v>
      </c>
      <c r="D233" s="63" t="s">
        <v>48</v>
      </c>
      <c r="E233" s="73" t="s">
        <v>168</v>
      </c>
      <c r="F233" s="63" t="s">
        <v>124</v>
      </c>
      <c r="G233" s="59">
        <v>1.7</v>
      </c>
    </row>
    <row r="234" spans="1:7" ht="26.25" customHeight="1" x14ac:dyDescent="0.2">
      <c r="A234" s="113" t="s">
        <v>327</v>
      </c>
      <c r="B234" s="68" t="s">
        <v>88</v>
      </c>
      <c r="C234" s="63" t="s">
        <v>76</v>
      </c>
      <c r="D234" s="63" t="s">
        <v>48</v>
      </c>
      <c r="E234" s="73" t="s">
        <v>168</v>
      </c>
      <c r="F234" s="63"/>
      <c r="G234" s="64">
        <f>G235</f>
        <v>23.8</v>
      </c>
    </row>
    <row r="235" spans="1:7" ht="16.5" customHeight="1" x14ac:dyDescent="0.2">
      <c r="A235" s="113" t="s">
        <v>280</v>
      </c>
      <c r="B235" s="68" t="s">
        <v>88</v>
      </c>
      <c r="C235" s="63" t="s">
        <v>76</v>
      </c>
      <c r="D235" s="63" t="s">
        <v>48</v>
      </c>
      <c r="E235" s="73" t="s">
        <v>168</v>
      </c>
      <c r="F235" s="63" t="s">
        <v>281</v>
      </c>
      <c r="G235" s="59">
        <f>G236</f>
        <v>23.8</v>
      </c>
    </row>
    <row r="236" spans="1:7" ht="16.5" customHeight="1" x14ac:dyDescent="0.2">
      <c r="A236" s="113" t="s">
        <v>278</v>
      </c>
      <c r="B236" s="68" t="s">
        <v>88</v>
      </c>
      <c r="C236" s="63" t="s">
        <v>76</v>
      </c>
      <c r="D236" s="63" t="s">
        <v>48</v>
      </c>
      <c r="E236" s="73" t="s">
        <v>168</v>
      </c>
      <c r="F236" s="63" t="s">
        <v>282</v>
      </c>
      <c r="G236" s="59">
        <v>23.8</v>
      </c>
    </row>
    <row r="237" spans="1:7" ht="27.75" customHeight="1" x14ac:dyDescent="0.2">
      <c r="A237" s="116" t="s">
        <v>377</v>
      </c>
      <c r="B237" s="68" t="s">
        <v>88</v>
      </c>
      <c r="C237" s="63" t="s">
        <v>76</v>
      </c>
      <c r="D237" s="63" t="s">
        <v>48</v>
      </c>
      <c r="E237" s="73" t="s">
        <v>360</v>
      </c>
      <c r="F237" s="63"/>
      <c r="G237" s="64">
        <f>G238</f>
        <v>2384.3000000000002</v>
      </c>
    </row>
    <row r="238" spans="1:7" ht="29.25" customHeight="1" x14ac:dyDescent="0.2">
      <c r="A238" s="229" t="s">
        <v>111</v>
      </c>
      <c r="B238" s="68" t="s">
        <v>88</v>
      </c>
      <c r="C238" s="63" t="s">
        <v>76</v>
      </c>
      <c r="D238" s="63" t="s">
        <v>48</v>
      </c>
      <c r="E238" s="73" t="s">
        <v>360</v>
      </c>
      <c r="F238" s="63" t="s">
        <v>112</v>
      </c>
      <c r="G238" s="59">
        <f>G239</f>
        <v>2384.3000000000002</v>
      </c>
    </row>
    <row r="239" spans="1:7" ht="27.75" customHeight="1" x14ac:dyDescent="0.2">
      <c r="A239" s="232" t="s">
        <v>359</v>
      </c>
      <c r="B239" s="68" t="s">
        <v>88</v>
      </c>
      <c r="C239" s="63" t="s">
        <v>76</v>
      </c>
      <c r="D239" s="63" t="s">
        <v>48</v>
      </c>
      <c r="E239" s="73" t="s">
        <v>360</v>
      </c>
      <c r="F239" s="63" t="s">
        <v>177</v>
      </c>
      <c r="G239" s="59">
        <v>2384.3000000000002</v>
      </c>
    </row>
    <row r="240" spans="1:7" ht="16.5" customHeight="1" x14ac:dyDescent="0.2">
      <c r="A240" s="193" t="s">
        <v>78</v>
      </c>
      <c r="B240" s="68" t="s">
        <v>88</v>
      </c>
      <c r="C240" s="69">
        <v>10</v>
      </c>
      <c r="D240" s="69"/>
      <c r="E240" s="69"/>
      <c r="F240" s="86"/>
      <c r="G240" s="29">
        <f>G241+G245+G250+G255</f>
        <v>109.7</v>
      </c>
    </row>
    <row r="241" spans="1:7" ht="15" customHeight="1" x14ac:dyDescent="0.2">
      <c r="A241" s="193" t="s">
        <v>79</v>
      </c>
      <c r="B241" s="68" t="s">
        <v>88</v>
      </c>
      <c r="C241" s="194">
        <v>10</v>
      </c>
      <c r="D241" s="68" t="s">
        <v>48</v>
      </c>
      <c r="E241" s="68"/>
      <c r="F241" s="68"/>
      <c r="G241" s="78">
        <f>SUM(G242)</f>
        <v>109.7</v>
      </c>
    </row>
    <row r="242" spans="1:7" ht="16.5" customHeight="1" x14ac:dyDescent="0.2">
      <c r="A242" s="195" t="s">
        <v>199</v>
      </c>
      <c r="B242" s="68" t="s">
        <v>88</v>
      </c>
      <c r="C242" s="196">
        <v>10</v>
      </c>
      <c r="D242" s="63" t="s">
        <v>48</v>
      </c>
      <c r="E242" s="63" t="s">
        <v>200</v>
      </c>
      <c r="F242" s="63"/>
      <c r="G242" s="84">
        <f>G243</f>
        <v>109.7</v>
      </c>
    </row>
    <row r="243" spans="1:7" ht="24" x14ac:dyDescent="0.2">
      <c r="A243" s="195" t="s">
        <v>201</v>
      </c>
      <c r="B243" s="68" t="s">
        <v>88</v>
      </c>
      <c r="C243" s="196">
        <v>10</v>
      </c>
      <c r="D243" s="63" t="s">
        <v>48</v>
      </c>
      <c r="E243" s="63" t="s">
        <v>176</v>
      </c>
      <c r="F243" s="63"/>
      <c r="G243" s="84">
        <f>G244</f>
        <v>109.7</v>
      </c>
    </row>
    <row r="244" spans="1:7" ht="24" x14ac:dyDescent="0.2">
      <c r="A244" s="195" t="s">
        <v>202</v>
      </c>
      <c r="B244" s="68" t="s">
        <v>88</v>
      </c>
      <c r="C244" s="196">
        <v>10</v>
      </c>
      <c r="D244" s="63" t="s">
        <v>48</v>
      </c>
      <c r="E244" s="63" t="s">
        <v>176</v>
      </c>
      <c r="F244" s="63" t="s">
        <v>203</v>
      </c>
      <c r="G244" s="84">
        <f>G259</f>
        <v>109.7</v>
      </c>
    </row>
    <row r="245" spans="1:7" hidden="1" x14ac:dyDescent="0.2">
      <c r="A245" s="195" t="s">
        <v>80</v>
      </c>
      <c r="B245" s="68" t="s">
        <v>88</v>
      </c>
      <c r="C245" s="196">
        <v>10</v>
      </c>
      <c r="D245" s="63" t="s">
        <v>61</v>
      </c>
      <c r="E245" s="63" t="s">
        <v>204</v>
      </c>
      <c r="F245" s="63"/>
      <c r="G245" s="84">
        <f>G246</f>
        <v>0</v>
      </c>
    </row>
    <row r="246" spans="1:7" hidden="1" x14ac:dyDescent="0.2">
      <c r="A246" s="195" t="s">
        <v>205</v>
      </c>
      <c r="B246" s="68" t="s">
        <v>88</v>
      </c>
      <c r="C246" s="196">
        <v>10</v>
      </c>
      <c r="D246" s="63" t="s">
        <v>61</v>
      </c>
      <c r="E246" s="63" t="s">
        <v>204</v>
      </c>
      <c r="F246" s="63"/>
      <c r="G246" s="84">
        <f>G247</f>
        <v>0</v>
      </c>
    </row>
    <row r="247" spans="1:7" ht="36" hidden="1" x14ac:dyDescent="0.2">
      <c r="A247" s="195" t="s">
        <v>206</v>
      </c>
      <c r="B247" s="68" t="s">
        <v>88</v>
      </c>
      <c r="C247" s="196">
        <v>10</v>
      </c>
      <c r="D247" s="63" t="s">
        <v>61</v>
      </c>
      <c r="E247" s="63" t="s">
        <v>204</v>
      </c>
      <c r="F247" s="63"/>
      <c r="G247" s="84">
        <f>G248</f>
        <v>0</v>
      </c>
    </row>
    <row r="248" spans="1:7" ht="48" hidden="1" x14ac:dyDescent="0.2">
      <c r="A248" s="195" t="s">
        <v>207</v>
      </c>
      <c r="B248" s="68" t="s">
        <v>88</v>
      </c>
      <c r="C248" s="196">
        <v>10</v>
      </c>
      <c r="D248" s="63" t="s">
        <v>61</v>
      </c>
      <c r="E248" s="63" t="s">
        <v>204</v>
      </c>
      <c r="F248" s="63"/>
      <c r="G248" s="84">
        <f>G249</f>
        <v>0</v>
      </c>
    </row>
    <row r="249" spans="1:7" hidden="1" x14ac:dyDescent="0.2">
      <c r="A249" s="195" t="s">
        <v>208</v>
      </c>
      <c r="B249" s="68" t="s">
        <v>88</v>
      </c>
      <c r="C249" s="196">
        <v>10</v>
      </c>
      <c r="D249" s="63" t="s">
        <v>61</v>
      </c>
      <c r="E249" s="63" t="s">
        <v>204</v>
      </c>
      <c r="F249" s="63" t="s">
        <v>209</v>
      </c>
      <c r="G249" s="84">
        <f>1400-1400</f>
        <v>0</v>
      </c>
    </row>
    <row r="250" spans="1:7" hidden="1" x14ac:dyDescent="0.2">
      <c r="A250" s="195" t="s">
        <v>81</v>
      </c>
      <c r="B250" s="68" t="s">
        <v>88</v>
      </c>
      <c r="C250" s="196">
        <v>10</v>
      </c>
      <c r="D250" s="63" t="s">
        <v>52</v>
      </c>
      <c r="E250" s="63" t="s">
        <v>204</v>
      </c>
      <c r="F250" s="63"/>
      <c r="G250" s="84">
        <f>G251</f>
        <v>0</v>
      </c>
    </row>
    <row r="251" spans="1:7" hidden="1" x14ac:dyDescent="0.2">
      <c r="A251" s="195" t="s">
        <v>205</v>
      </c>
      <c r="B251" s="68" t="s">
        <v>88</v>
      </c>
      <c r="C251" s="196">
        <v>10</v>
      </c>
      <c r="D251" s="63" t="s">
        <v>52</v>
      </c>
      <c r="E251" s="63" t="s">
        <v>204</v>
      </c>
      <c r="F251" s="63"/>
      <c r="G251" s="84">
        <f>G252</f>
        <v>0</v>
      </c>
    </row>
    <row r="252" spans="1:7" ht="36" hidden="1" x14ac:dyDescent="0.2">
      <c r="A252" s="195" t="s">
        <v>206</v>
      </c>
      <c r="B252" s="68" t="s">
        <v>88</v>
      </c>
      <c r="C252" s="196">
        <v>10</v>
      </c>
      <c r="D252" s="63" t="s">
        <v>52</v>
      </c>
      <c r="E252" s="63" t="s">
        <v>204</v>
      </c>
      <c r="F252" s="63"/>
      <c r="G252" s="84">
        <f>G253</f>
        <v>0</v>
      </c>
    </row>
    <row r="253" spans="1:7" ht="48" hidden="1" x14ac:dyDescent="0.2">
      <c r="A253" s="195" t="s">
        <v>207</v>
      </c>
      <c r="B253" s="68" t="s">
        <v>88</v>
      </c>
      <c r="C253" s="196">
        <v>10</v>
      </c>
      <c r="D253" s="63" t="s">
        <v>52</v>
      </c>
      <c r="E253" s="63" t="s">
        <v>204</v>
      </c>
      <c r="F253" s="63"/>
      <c r="G253" s="84">
        <f>G254</f>
        <v>0</v>
      </c>
    </row>
    <row r="254" spans="1:7" hidden="1" x14ac:dyDescent="0.2">
      <c r="A254" s="195" t="s">
        <v>208</v>
      </c>
      <c r="B254" s="68" t="s">
        <v>88</v>
      </c>
      <c r="C254" s="196">
        <v>10</v>
      </c>
      <c r="D254" s="63" t="s">
        <v>52</v>
      </c>
      <c r="E254" s="63" t="s">
        <v>204</v>
      </c>
      <c r="F254" s="63" t="s">
        <v>209</v>
      </c>
      <c r="G254" s="84"/>
    </row>
    <row r="255" spans="1:7" hidden="1" x14ac:dyDescent="0.2">
      <c r="A255" s="193" t="s">
        <v>82</v>
      </c>
      <c r="B255" s="68" t="s">
        <v>88</v>
      </c>
      <c r="C255" s="196">
        <v>10</v>
      </c>
      <c r="D255" s="63" t="s">
        <v>54</v>
      </c>
      <c r="E255" s="63" t="s">
        <v>204</v>
      </c>
      <c r="F255" s="63"/>
      <c r="G255" s="84">
        <f>G256</f>
        <v>0</v>
      </c>
    </row>
    <row r="256" spans="1:7" hidden="1" x14ac:dyDescent="0.2">
      <c r="A256" s="126" t="s">
        <v>55</v>
      </c>
      <c r="B256" s="68" t="s">
        <v>88</v>
      </c>
      <c r="C256" s="63" t="s">
        <v>64</v>
      </c>
      <c r="D256" s="63" t="s">
        <v>54</v>
      </c>
      <c r="E256" s="63" t="s">
        <v>204</v>
      </c>
      <c r="F256" s="73"/>
      <c r="G256" s="84">
        <f>G257</f>
        <v>0</v>
      </c>
    </row>
    <row r="257" spans="1:7" hidden="1" x14ac:dyDescent="0.2">
      <c r="A257" s="126" t="s">
        <v>182</v>
      </c>
      <c r="B257" s="68" t="s">
        <v>88</v>
      </c>
      <c r="C257" s="63" t="s">
        <v>64</v>
      </c>
      <c r="D257" s="63" t="s">
        <v>54</v>
      </c>
      <c r="E257" s="63" t="s">
        <v>204</v>
      </c>
      <c r="F257" s="73"/>
      <c r="G257" s="84">
        <f>G258</f>
        <v>0</v>
      </c>
    </row>
    <row r="258" spans="1:7" hidden="1" x14ac:dyDescent="0.2">
      <c r="A258" s="126" t="s">
        <v>184</v>
      </c>
      <c r="B258" s="68" t="s">
        <v>88</v>
      </c>
      <c r="C258" s="63" t="s">
        <v>64</v>
      </c>
      <c r="D258" s="63" t="s">
        <v>54</v>
      </c>
      <c r="E258" s="63" t="s">
        <v>204</v>
      </c>
      <c r="F258" s="63" t="s">
        <v>185</v>
      </c>
      <c r="G258" s="84"/>
    </row>
    <row r="259" spans="1:7" ht="24" x14ac:dyDescent="0.2">
      <c r="A259" s="126" t="s">
        <v>210</v>
      </c>
      <c r="B259" s="68" t="s">
        <v>88</v>
      </c>
      <c r="C259" s="196">
        <v>10</v>
      </c>
      <c r="D259" s="63" t="s">
        <v>48</v>
      </c>
      <c r="E259" s="63" t="s">
        <v>176</v>
      </c>
      <c r="F259" s="63" t="s">
        <v>232</v>
      </c>
      <c r="G259" s="84">
        <v>109.7</v>
      </c>
    </row>
    <row r="260" spans="1:7" hidden="1" x14ac:dyDescent="0.2">
      <c r="A260" s="127" t="s">
        <v>211</v>
      </c>
      <c r="B260" s="68" t="s">
        <v>88</v>
      </c>
      <c r="C260" s="68" t="s">
        <v>56</v>
      </c>
      <c r="D260" s="68"/>
      <c r="E260" s="72"/>
      <c r="F260" s="72"/>
      <c r="G260" s="78">
        <f>G261+G274</f>
        <v>0</v>
      </c>
    </row>
    <row r="261" spans="1:7" hidden="1" x14ac:dyDescent="0.2">
      <c r="A261" s="127" t="s">
        <v>212</v>
      </c>
      <c r="B261" s="68" t="s">
        <v>88</v>
      </c>
      <c r="C261" s="68" t="s">
        <v>56</v>
      </c>
      <c r="D261" s="68" t="s">
        <v>48</v>
      </c>
      <c r="E261" s="72"/>
      <c r="F261" s="72"/>
      <c r="G261" s="78">
        <f>G265</f>
        <v>0</v>
      </c>
    </row>
    <row r="262" spans="1:7" ht="48" hidden="1" x14ac:dyDescent="0.2">
      <c r="A262" s="125" t="s">
        <v>213</v>
      </c>
      <c r="B262" s="68" t="s">
        <v>88</v>
      </c>
      <c r="C262" s="63" t="s">
        <v>56</v>
      </c>
      <c r="D262" s="63" t="s">
        <v>48</v>
      </c>
      <c r="E262" s="63" t="s">
        <v>214</v>
      </c>
      <c r="F262" s="63"/>
      <c r="G262" s="84">
        <f>G263</f>
        <v>0</v>
      </c>
    </row>
    <row r="263" spans="1:7" ht="24" hidden="1" x14ac:dyDescent="0.2">
      <c r="A263" s="125" t="s">
        <v>215</v>
      </c>
      <c r="B263" s="68" t="s">
        <v>88</v>
      </c>
      <c r="C263" s="63" t="s">
        <v>56</v>
      </c>
      <c r="D263" s="63" t="s">
        <v>48</v>
      </c>
      <c r="E263" s="63" t="s">
        <v>216</v>
      </c>
      <c r="F263" s="63"/>
      <c r="G263" s="84">
        <f>G264</f>
        <v>0</v>
      </c>
    </row>
    <row r="264" spans="1:7" hidden="1" x14ac:dyDescent="0.2">
      <c r="A264" s="125" t="s">
        <v>217</v>
      </c>
      <c r="B264" s="68" t="s">
        <v>88</v>
      </c>
      <c r="C264" s="63" t="s">
        <v>56</v>
      </c>
      <c r="D264" s="63" t="s">
        <v>48</v>
      </c>
      <c r="E264" s="63" t="s">
        <v>216</v>
      </c>
      <c r="F264" s="63" t="s">
        <v>218</v>
      </c>
      <c r="G264" s="84">
        <v>0</v>
      </c>
    </row>
    <row r="265" spans="1:7" hidden="1" x14ac:dyDescent="0.2">
      <c r="A265" s="126" t="s">
        <v>187</v>
      </c>
      <c r="B265" s="68" t="s">
        <v>88</v>
      </c>
      <c r="C265" s="63" t="s">
        <v>56</v>
      </c>
      <c r="D265" s="63" t="s">
        <v>48</v>
      </c>
      <c r="E265" s="63" t="s">
        <v>219</v>
      </c>
      <c r="F265" s="63"/>
      <c r="G265" s="84">
        <f>G266+G269+G271</f>
        <v>0</v>
      </c>
    </row>
    <row r="266" spans="1:7" hidden="1" x14ac:dyDescent="0.2">
      <c r="A266" s="125" t="s">
        <v>190</v>
      </c>
      <c r="B266" s="68" t="s">
        <v>88</v>
      </c>
      <c r="C266" s="63" t="s">
        <v>56</v>
      </c>
      <c r="D266" s="63" t="s">
        <v>48</v>
      </c>
      <c r="E266" s="63" t="s">
        <v>220</v>
      </c>
      <c r="F266" s="63" t="s">
        <v>191</v>
      </c>
      <c r="G266" s="84">
        <f>G267+G268</f>
        <v>0</v>
      </c>
    </row>
    <row r="267" spans="1:7" ht="24" hidden="1" x14ac:dyDescent="0.2">
      <c r="A267" s="125" t="s">
        <v>192</v>
      </c>
      <c r="B267" s="68" t="s">
        <v>88</v>
      </c>
      <c r="C267" s="63" t="s">
        <v>56</v>
      </c>
      <c r="D267" s="63" t="s">
        <v>48</v>
      </c>
      <c r="E267" s="63" t="s">
        <v>220</v>
      </c>
      <c r="F267" s="63" t="s">
        <v>193</v>
      </c>
      <c r="G267" s="84">
        <v>0</v>
      </c>
    </row>
    <row r="268" spans="1:7" ht="24" hidden="1" x14ac:dyDescent="0.2">
      <c r="A268" s="126" t="s">
        <v>194</v>
      </c>
      <c r="B268" s="68" t="s">
        <v>88</v>
      </c>
      <c r="C268" s="63" t="s">
        <v>56</v>
      </c>
      <c r="D268" s="63" t="s">
        <v>48</v>
      </c>
      <c r="E268" s="63" t="s">
        <v>220</v>
      </c>
      <c r="F268" s="63" t="s">
        <v>195</v>
      </c>
      <c r="G268" s="84">
        <v>0</v>
      </c>
    </row>
    <row r="269" spans="1:7" ht="24" hidden="1" x14ac:dyDescent="0.2">
      <c r="A269" s="125" t="s">
        <v>111</v>
      </c>
      <c r="B269" s="68" t="s">
        <v>88</v>
      </c>
      <c r="C269" s="63" t="s">
        <v>56</v>
      </c>
      <c r="D269" s="63" t="s">
        <v>48</v>
      </c>
      <c r="E269" s="63" t="s">
        <v>220</v>
      </c>
      <c r="F269" s="63" t="s">
        <v>112</v>
      </c>
      <c r="G269" s="84">
        <f>G270</f>
        <v>0</v>
      </c>
    </row>
    <row r="270" spans="1:7" ht="24" hidden="1" x14ac:dyDescent="0.2">
      <c r="A270" s="125" t="s">
        <v>113</v>
      </c>
      <c r="B270" s="68" t="s">
        <v>88</v>
      </c>
      <c r="C270" s="63" t="s">
        <v>56</v>
      </c>
      <c r="D270" s="63" t="s">
        <v>48</v>
      </c>
      <c r="E270" s="63" t="s">
        <v>220</v>
      </c>
      <c r="F270" s="63" t="s">
        <v>114</v>
      </c>
      <c r="G270" s="84">
        <v>0</v>
      </c>
    </row>
    <row r="271" spans="1:7" hidden="1" x14ac:dyDescent="0.2">
      <c r="A271" s="125" t="s">
        <v>117</v>
      </c>
      <c r="B271" s="68" t="s">
        <v>88</v>
      </c>
      <c r="C271" s="63" t="s">
        <v>56</v>
      </c>
      <c r="D271" s="63" t="s">
        <v>48</v>
      </c>
      <c r="E271" s="63" t="s">
        <v>220</v>
      </c>
      <c r="F271" s="63" t="s">
        <v>118</v>
      </c>
      <c r="G271" s="84">
        <f>G272+G273</f>
        <v>0</v>
      </c>
    </row>
    <row r="272" spans="1:7" hidden="1" x14ac:dyDescent="0.2">
      <c r="A272" s="125" t="s">
        <v>119</v>
      </c>
      <c r="B272" s="68" t="s">
        <v>88</v>
      </c>
      <c r="C272" s="63" t="s">
        <v>56</v>
      </c>
      <c r="D272" s="63" t="s">
        <v>48</v>
      </c>
      <c r="E272" s="63" t="s">
        <v>220</v>
      </c>
      <c r="F272" s="63" t="s">
        <v>120</v>
      </c>
      <c r="G272" s="84">
        <v>0</v>
      </c>
    </row>
    <row r="273" spans="1:7" hidden="1" x14ac:dyDescent="0.2">
      <c r="A273" s="125" t="s">
        <v>198</v>
      </c>
      <c r="B273" s="68" t="s">
        <v>88</v>
      </c>
      <c r="C273" s="63" t="s">
        <v>56</v>
      </c>
      <c r="D273" s="63" t="s">
        <v>48</v>
      </c>
      <c r="E273" s="63" t="s">
        <v>220</v>
      </c>
      <c r="F273" s="63" t="s">
        <v>122</v>
      </c>
      <c r="G273" s="84">
        <v>0</v>
      </c>
    </row>
    <row r="274" spans="1:7" hidden="1" x14ac:dyDescent="0.2">
      <c r="A274" s="127" t="s">
        <v>221</v>
      </c>
      <c r="B274" s="68" t="s">
        <v>88</v>
      </c>
      <c r="C274" s="68" t="s">
        <v>56</v>
      </c>
      <c r="D274" s="68" t="s">
        <v>50</v>
      </c>
      <c r="E274" s="72"/>
      <c r="F274" s="68"/>
      <c r="G274" s="78">
        <f>G275</f>
        <v>0</v>
      </c>
    </row>
    <row r="275" spans="1:7" ht="12.75" hidden="1" customHeight="1" x14ac:dyDescent="0.2">
      <c r="A275" s="126" t="s">
        <v>222</v>
      </c>
      <c r="B275" s="68" t="s">
        <v>88</v>
      </c>
      <c r="C275" s="63" t="s">
        <v>56</v>
      </c>
      <c r="D275" s="63" t="s">
        <v>50</v>
      </c>
      <c r="E275" s="73" t="s">
        <v>223</v>
      </c>
      <c r="F275" s="73"/>
      <c r="G275" s="84">
        <f>G278</f>
        <v>0</v>
      </c>
    </row>
    <row r="276" spans="1:7" ht="36" hidden="1" x14ac:dyDescent="0.2">
      <c r="A276" s="126" t="s">
        <v>224</v>
      </c>
      <c r="B276" s="68" t="s">
        <v>88</v>
      </c>
      <c r="C276" s="63" t="s">
        <v>56</v>
      </c>
      <c r="D276" s="63" t="s">
        <v>50</v>
      </c>
      <c r="E276" s="73" t="s">
        <v>225</v>
      </c>
      <c r="F276" s="73"/>
      <c r="G276" s="84">
        <f>G277</f>
        <v>0</v>
      </c>
    </row>
    <row r="277" spans="1:7" ht="24" hidden="1" x14ac:dyDescent="0.2">
      <c r="A277" s="126" t="s">
        <v>194</v>
      </c>
      <c r="B277" s="68" t="s">
        <v>88</v>
      </c>
      <c r="C277" s="63" t="s">
        <v>56</v>
      </c>
      <c r="D277" s="63" t="s">
        <v>50</v>
      </c>
      <c r="E277" s="73" t="s">
        <v>225</v>
      </c>
      <c r="F277" s="73">
        <v>240</v>
      </c>
      <c r="G277" s="84">
        <f>G278</f>
        <v>0</v>
      </c>
    </row>
    <row r="278" spans="1:7" ht="24" hidden="1" x14ac:dyDescent="0.2">
      <c r="A278" s="125" t="s">
        <v>111</v>
      </c>
      <c r="B278" s="68" t="s">
        <v>88</v>
      </c>
      <c r="C278" s="63" t="s">
        <v>56</v>
      </c>
      <c r="D278" s="63" t="s">
        <v>50</v>
      </c>
      <c r="E278" s="73" t="s">
        <v>225</v>
      </c>
      <c r="F278" s="63" t="s">
        <v>114</v>
      </c>
      <c r="G278" s="84"/>
    </row>
    <row r="279" spans="1:7" ht="16.5" customHeight="1" thickBot="1" x14ac:dyDescent="0.25">
      <c r="A279" s="128" t="s">
        <v>83</v>
      </c>
      <c r="B279" s="197" t="s">
        <v>88</v>
      </c>
      <c r="C279" s="87"/>
      <c r="D279" s="87"/>
      <c r="E279" s="87"/>
      <c r="F279" s="87"/>
      <c r="G279" s="217">
        <f>G17+G77+G126+G131+G137+G199+G240</f>
        <v>10965.2</v>
      </c>
    </row>
    <row r="280" spans="1:7" x14ac:dyDescent="0.2">
      <c r="B280" s="155"/>
      <c r="C280" s="155"/>
      <c r="D280" s="155"/>
      <c r="E280" s="94"/>
      <c r="F280" s="155"/>
      <c r="G280" s="139"/>
    </row>
    <row r="281" spans="1:7" x14ac:dyDescent="0.2">
      <c r="B281" s="155"/>
      <c r="C281" s="155"/>
      <c r="D281" s="155"/>
      <c r="E281" s="94"/>
      <c r="F281" s="155"/>
      <c r="G281" s="139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2020-08-03T05:28:07Z</cp:lastPrinted>
  <dcterms:created xsi:type="dcterms:W3CDTF">1996-10-08T23:32:33Z</dcterms:created>
  <dcterms:modified xsi:type="dcterms:W3CDTF">2020-08-03T05:28:36Z</dcterms:modified>
</cp:coreProperties>
</file>